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435" activeTab="1"/>
  </bookViews>
  <sheets>
    <sheet name="Распашные" sheetId="1" r:id="rId1"/>
    <sheet name="откатные" sheetId="2" r:id="rId2"/>
    <sheet name="Table 3" sheetId="3" r:id="rId3"/>
    <sheet name="Table 4" sheetId="4" r:id="rId4"/>
    <sheet name="шлагбаумы" sheetId="5" r:id="rId5"/>
    <sheet name="Table 6" sheetId="6" r:id="rId6"/>
  </sheets>
  <calcPr calcId="152511"/>
</workbook>
</file>

<file path=xl/calcChain.xml><?xml version="1.0" encoding="utf-8"?>
<calcChain xmlns="http://schemas.openxmlformats.org/spreadsheetml/2006/main">
  <c r="G18" i="2" l="1"/>
  <c r="G17" i="2"/>
  <c r="G6" i="2"/>
  <c r="G7" i="2"/>
  <c r="G8" i="2"/>
  <c r="G9" i="2"/>
  <c r="G10" i="2"/>
  <c r="G11" i="2"/>
  <c r="G12" i="2"/>
  <c r="G13" i="2"/>
  <c r="G14" i="2"/>
  <c r="G15" i="2"/>
  <c r="G5" i="2"/>
  <c r="G51" i="1"/>
  <c r="G49" i="1"/>
  <c r="G47" i="1"/>
  <c r="G45" i="1"/>
  <c r="G43" i="1"/>
  <c r="G41" i="1"/>
  <c r="G38" i="1"/>
  <c r="G36" i="1"/>
  <c r="G32" i="1"/>
  <c r="G28" i="1"/>
  <c r="G24" i="1"/>
  <c r="G22" i="1"/>
  <c r="G20" i="1"/>
  <c r="G18" i="1"/>
  <c r="G16" i="1"/>
  <c r="G14" i="1"/>
  <c r="G12" i="1"/>
  <c r="G10" i="1"/>
  <c r="G8" i="1"/>
  <c r="G6" i="1"/>
  <c r="G122" i="5" l="1"/>
  <c r="G119" i="5"/>
  <c r="G87" i="5"/>
  <c r="G82" i="5"/>
  <c r="G76" i="5"/>
  <c r="G67" i="5"/>
  <c r="G57" i="5"/>
  <c r="G49" i="5"/>
  <c r="G40" i="5"/>
  <c r="G32" i="5"/>
  <c r="G27" i="5"/>
  <c r="G22" i="5"/>
  <c r="G15" i="5"/>
  <c r="G11" i="5"/>
  <c r="G7" i="5"/>
  <c r="G4" i="5"/>
</calcChain>
</file>

<file path=xl/sharedStrings.xml><?xml version="1.0" encoding="utf-8"?>
<sst xmlns="http://schemas.openxmlformats.org/spreadsheetml/2006/main" count="966" uniqueCount="670">
  <si>
    <r>
      <rPr>
        <b/>
        <sz val="6"/>
        <rFont val="Tahoma"/>
        <family val="2"/>
      </rPr>
      <t>АВТОМАТИЗАЦИЯ РАСПАШНЫХ ВОРОТ</t>
    </r>
  </si>
  <si>
    <r>
      <rPr>
        <b/>
        <sz val="6"/>
        <rFont val="Arial"/>
        <family val="2"/>
      </rPr>
      <t>Розница</t>
    </r>
  </si>
  <si>
    <r>
      <rPr>
        <b/>
        <sz val="6"/>
        <rFont val="Arial"/>
        <family val="2"/>
      </rPr>
      <t>Название набора</t>
    </r>
  </si>
  <si>
    <r>
      <rPr>
        <b/>
        <sz val="6"/>
        <rFont val="Arial"/>
        <family val="2"/>
      </rPr>
      <t>Пределы использования</t>
    </r>
  </si>
  <si>
    <r>
      <rPr>
        <b/>
        <sz val="6"/>
        <rFont val="Arial"/>
        <family val="2"/>
      </rPr>
      <t xml:space="preserve">Состав
</t>
    </r>
    <r>
      <rPr>
        <b/>
        <sz val="6"/>
        <rFont val="Arial"/>
        <family val="2"/>
      </rPr>
      <t>(артикулы)</t>
    </r>
  </si>
  <si>
    <r>
      <rPr>
        <b/>
        <sz val="6"/>
        <rFont val="Arial"/>
        <family val="2"/>
      </rPr>
      <t>Описание продукции</t>
    </r>
  </si>
  <si>
    <r>
      <rPr>
        <b/>
        <sz val="6"/>
        <rFont val="Arial"/>
        <family val="2"/>
      </rPr>
      <t>Кол-во</t>
    </r>
  </si>
  <si>
    <r>
      <rPr>
        <b/>
        <sz val="6"/>
        <rFont val="Arial"/>
        <family val="2"/>
      </rPr>
      <t>Цена, рубли.</t>
    </r>
  </si>
  <si>
    <r>
      <rPr>
        <b/>
        <sz val="8"/>
        <rFont val="Arial"/>
        <family val="2"/>
      </rPr>
      <t>Итого</t>
    </r>
  </si>
  <si>
    <r>
      <rPr>
        <b/>
        <sz val="6"/>
        <rFont val="Tahoma"/>
        <family val="2"/>
      </rPr>
      <t>Наборы для автоматизации распашных ворот</t>
    </r>
  </si>
  <si>
    <r>
      <rPr>
        <b/>
        <sz val="6"/>
        <rFont val="Arial"/>
        <family val="2"/>
      </rPr>
      <t>KRONO 310</t>
    </r>
  </si>
  <si>
    <r>
      <rPr>
        <b/>
        <sz val="6"/>
        <rFont val="Arial"/>
        <family val="2"/>
      </rPr>
      <t xml:space="preserve">до 800кг или </t>
    </r>
    <r>
      <rPr>
        <sz val="6"/>
        <rFont val="Arial"/>
        <family val="2"/>
      </rPr>
      <t xml:space="preserve">до </t>
    </r>
    <r>
      <rPr>
        <b/>
        <sz val="6"/>
        <rFont val="Arial"/>
        <family val="2"/>
      </rPr>
      <t>3,0м интенсивность  30%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</si>
  <si>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 xml:space="preserve">KR310D </t>
    </r>
    <r>
      <rPr>
        <sz val="6"/>
        <rFont val="Arial"/>
        <family val="2"/>
      </rPr>
      <t>001</t>
    </r>
    <r>
      <rPr>
        <b/>
        <sz val="6"/>
        <rFont val="Arial"/>
        <family val="2"/>
      </rPr>
      <t>KR310S</t>
    </r>
  </si>
  <si>
    <r>
      <rPr>
        <sz val="6"/>
        <rFont val="Arial"/>
        <family val="2"/>
      </rPr>
      <t xml:space="preserve">Привод 230В </t>
    </r>
    <r>
      <rPr>
        <b/>
        <sz val="6"/>
        <rFont val="Arial"/>
        <family val="2"/>
      </rPr>
      <t xml:space="preserve">линейный </t>
    </r>
    <r>
      <rPr>
        <sz val="6"/>
        <rFont val="Arial"/>
        <family val="2"/>
      </rPr>
      <t xml:space="preserve">самоблокирующийся
</t>
    </r>
    <r>
      <rPr>
        <i/>
        <sz val="6"/>
        <rFont val="Arial"/>
        <family val="2"/>
      </rPr>
      <t>Специальный стальной крепеж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</si>
  <si>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ZF1N</t>
    </r>
  </si>
  <si>
    <r>
      <rPr>
        <sz val="6"/>
        <rFont val="Arial"/>
        <family val="2"/>
      </rPr>
      <t>Блок управления</t>
    </r>
  </si>
  <si>
    <r>
      <rPr>
        <b/>
        <sz val="6"/>
        <rFont val="Arial"/>
        <family val="2"/>
      </rPr>
      <t>ATI 3000</t>
    </r>
  </si>
  <si>
    <r>
      <rPr>
        <b/>
        <sz val="6"/>
        <rFont val="Arial"/>
        <family val="2"/>
      </rPr>
      <t>до 800кг или до 3,0м интенсивность  50%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</si>
  <si>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A3000A</t>
    </r>
  </si>
  <si>
    <r>
      <rPr>
        <b/>
        <sz val="6"/>
        <rFont val="Arial"/>
        <family val="2"/>
      </rPr>
      <t>ATI 5000</t>
    </r>
  </si>
  <si>
    <r>
      <rPr>
        <b/>
        <sz val="6"/>
        <rFont val="Arial"/>
        <family val="2"/>
      </rPr>
      <t>до 1000кг или до 5,0м интенсивность  50%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</si>
  <si>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A5000A</t>
    </r>
  </si>
  <si>
    <r>
      <rPr>
        <sz val="6"/>
        <rFont val="Arial"/>
        <family val="2"/>
      </rPr>
      <t xml:space="preserve">Привод 230В </t>
    </r>
    <r>
      <rPr>
        <b/>
        <sz val="6"/>
        <rFont val="Arial"/>
        <family val="2"/>
      </rPr>
      <t xml:space="preserve">линейный </t>
    </r>
    <r>
      <rPr>
        <sz val="6"/>
        <rFont val="Arial"/>
        <family val="2"/>
      </rPr>
      <t xml:space="preserve">самоблокирующийся
</t>
    </r>
    <r>
      <rPr>
        <i/>
        <sz val="6"/>
        <rFont val="Arial"/>
        <family val="2"/>
      </rPr>
      <t>Специальный   стальной крепеж</t>
    </r>
  </si>
  <si>
    <r>
      <rPr>
        <b/>
        <sz val="6"/>
        <rFont val="Arial"/>
        <family val="2"/>
      </rPr>
      <t>AXO 4</t>
    </r>
  </si>
  <si>
    <r>
      <rPr>
        <b/>
        <sz val="6"/>
        <rFont val="Arial"/>
        <family val="2"/>
      </rPr>
      <t>до 800кг или до 4,0м интенсивность  30%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</si>
  <si>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AX402306</t>
    </r>
  </si>
  <si>
    <r>
      <rPr>
        <sz val="6"/>
        <rFont val="Arial"/>
        <family val="2"/>
      </rPr>
      <t xml:space="preserve">Привод 230В </t>
    </r>
    <r>
      <rPr>
        <b/>
        <sz val="6"/>
        <rFont val="Arial"/>
        <family val="2"/>
      </rPr>
      <t xml:space="preserve">линейный </t>
    </r>
    <r>
      <rPr>
        <sz val="6"/>
        <rFont val="Arial"/>
        <family val="2"/>
      </rPr>
      <t>самоблокирующийся с электронными концевиками.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</si>
  <si>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ZM3E</t>
    </r>
  </si>
  <si>
    <r>
      <rPr>
        <sz val="6"/>
        <rFont val="Arial"/>
        <family val="2"/>
      </rPr>
      <t>Блок управления многофункциональный</t>
    </r>
  </si>
  <si>
    <r>
      <rPr>
        <b/>
        <sz val="6"/>
        <rFont val="Arial"/>
        <family val="2"/>
      </rPr>
      <t>AXO 7</t>
    </r>
  </si>
  <si>
    <r>
      <rPr>
        <b/>
        <sz val="6"/>
        <rFont val="Arial"/>
        <family val="2"/>
      </rPr>
      <t>до 1000кг или до 7,0м интенсивность  30%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</si>
  <si>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AX71230</t>
    </r>
  </si>
  <si>
    <r>
      <rPr>
        <sz val="6"/>
        <rFont val="Arial"/>
        <family val="2"/>
      </rPr>
      <t xml:space="preserve">Привод  230В </t>
    </r>
    <r>
      <rPr>
        <b/>
        <sz val="6"/>
        <rFont val="Arial"/>
        <family val="2"/>
      </rPr>
      <t xml:space="preserve">линейный не блокирующийся </t>
    </r>
    <r>
      <rPr>
        <sz val="6"/>
        <rFont val="Arial"/>
        <family val="2"/>
      </rPr>
      <t xml:space="preserve">с электронными концевиками.  </t>
    </r>
    <r>
      <rPr>
        <i/>
        <sz val="6"/>
        <rFont val="Arial"/>
        <family val="2"/>
      </rPr>
      <t>Электрозамок обязателен.</t>
    </r>
  </si>
  <si>
    <r>
      <rPr>
        <b/>
        <sz val="6"/>
        <rFont val="Arial"/>
        <family val="2"/>
      </rPr>
      <t>FAST 70</t>
    </r>
  </si>
  <si>
    <r>
      <rPr>
        <b/>
        <sz val="6"/>
        <rFont val="Arial"/>
        <family val="2"/>
      </rPr>
      <t xml:space="preserve">до 300кг или до 2,3м интенсивность 30% </t>
    </r>
    <r>
      <rPr>
        <b/>
        <i/>
        <sz val="6"/>
        <rFont val="Arial"/>
        <family val="2"/>
      </rPr>
      <t>упрощенный монтаж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</si>
  <si>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FA70230</t>
    </r>
  </si>
  <si>
    <r>
      <rPr>
        <sz val="6"/>
        <rFont val="Arial"/>
        <family val="2"/>
      </rPr>
      <t>Привод 230В рычажный самоблокирующийся с шарнирным рычагом передачи (арт 001FA70230)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</si>
  <si>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FA70230CB</t>
    </r>
  </si>
  <si>
    <r>
      <rPr>
        <sz val="6"/>
        <rFont val="Arial"/>
        <family val="2"/>
      </rPr>
      <t xml:space="preserve">Привод 230В рычажный самоблокирующийся с шарнирным рычагом передачи. </t>
    </r>
    <r>
      <rPr>
        <b/>
        <sz val="6"/>
        <rFont val="Arial"/>
        <family val="2"/>
      </rPr>
      <t>Встроенный блок управления ZF1</t>
    </r>
    <r>
      <rPr>
        <sz val="6"/>
        <rFont val="Arial"/>
        <family val="2"/>
      </rPr>
      <t>. (арт 001FA70230CB)</t>
    </r>
  </si>
  <si>
    <r>
      <rPr>
        <b/>
        <sz val="6"/>
        <rFont val="Arial"/>
        <family val="2"/>
      </rPr>
      <t>FAST 40</t>
    </r>
  </si>
  <si>
    <r>
      <rPr>
        <sz val="6"/>
        <rFont val="Arial"/>
        <family val="2"/>
      </rPr>
      <t>001FA40230CB</t>
    </r>
  </si>
  <si>
    <r>
      <rPr>
        <sz val="6"/>
        <rFont val="Arial"/>
        <family val="2"/>
      </rPr>
      <t xml:space="preserve">Привод 230В рычажный самоблокирующийся с шарнирным рычагом. </t>
    </r>
    <r>
      <rPr>
        <b/>
        <sz val="6"/>
        <rFont val="Arial"/>
        <family val="2"/>
      </rPr>
      <t>Встроенный блок управления 002ZF4</t>
    </r>
    <r>
      <rPr>
        <sz val="6"/>
        <rFont val="Arial"/>
        <family val="2"/>
      </rPr>
      <t>.</t>
    </r>
  </si>
  <si>
    <r>
      <rPr>
        <sz val="6"/>
        <rFont val="Arial"/>
        <family val="2"/>
      </rPr>
      <t>001FA40230</t>
    </r>
  </si>
  <si>
    <r>
      <rPr>
        <sz val="6"/>
        <rFont val="Arial"/>
        <family val="2"/>
      </rPr>
      <t>Привод 230В рычажный, самоблокирующийся с энкодером и шарнирным рычагом передачи</t>
    </r>
  </si>
  <si>
    <r>
      <rPr>
        <b/>
        <sz val="6"/>
        <rFont val="Arial"/>
        <family val="2"/>
      </rPr>
      <t>FERNI 1000</t>
    </r>
  </si>
  <si>
    <r>
      <rPr>
        <b/>
        <sz val="6"/>
        <rFont val="Arial"/>
        <family val="2"/>
      </rPr>
      <t>до 800кг или до 4,0м интенсивность 30%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</si>
  <si>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F1000</t>
    </r>
  </si>
  <si>
    <r>
      <rPr>
        <sz val="6"/>
        <rFont val="Arial"/>
        <family val="2"/>
      </rPr>
      <t xml:space="preserve">Привод 230В </t>
    </r>
    <r>
      <rPr>
        <b/>
        <sz val="6"/>
        <rFont val="Arial"/>
        <family val="2"/>
      </rPr>
      <t xml:space="preserve">рычажный </t>
    </r>
    <r>
      <rPr>
        <sz val="6"/>
        <rFont val="Arial"/>
        <family val="2"/>
      </rPr>
      <t xml:space="preserve">самоблокирующийся с шарнирным рычагом передачи. </t>
    </r>
    <r>
      <rPr>
        <i/>
        <sz val="6"/>
        <rFont val="Arial"/>
        <family val="2"/>
      </rPr>
      <t>Стальной рычаг привода.</t>
    </r>
  </si>
  <si>
    <r>
      <rPr>
        <b/>
        <sz val="6"/>
        <rFont val="Arial"/>
        <family val="2"/>
      </rPr>
      <t>FERNI 40230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</si>
  <si>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FE40230</t>
    </r>
  </si>
  <si>
    <r>
      <rPr>
        <sz val="6"/>
        <rFont val="Arial"/>
        <family val="2"/>
      </rPr>
      <t xml:space="preserve">Привод 230В </t>
    </r>
    <r>
      <rPr>
        <b/>
        <sz val="6"/>
        <rFont val="Arial"/>
        <family val="2"/>
      </rPr>
      <t xml:space="preserve">рычажный </t>
    </r>
    <r>
      <rPr>
        <sz val="6"/>
        <rFont val="Arial"/>
        <family val="2"/>
      </rPr>
      <t xml:space="preserve">самоблокирующийся с шарнирным рычагом передачи.  </t>
    </r>
    <r>
      <rPr>
        <i/>
        <sz val="6"/>
        <rFont val="Arial"/>
        <family val="2"/>
      </rPr>
      <t>Стальной рычаг привода.</t>
    </r>
  </si>
  <si>
    <r>
      <rPr>
        <b/>
        <sz val="6"/>
        <rFont val="Arial"/>
        <family val="2"/>
      </rPr>
      <t>FROG</t>
    </r>
  </si>
  <si>
    <r>
      <rPr>
        <b/>
        <sz val="6"/>
        <rFont val="Arial"/>
        <family val="2"/>
      </rPr>
      <t>до 800кг или до 3,0м интенсивность 30% подземная (скрытая) установка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</si>
  <si>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FROG-A</t>
    </r>
  </si>
  <si>
    <r>
      <rPr>
        <sz val="6"/>
        <rFont val="Arial"/>
        <family val="2"/>
      </rPr>
      <t xml:space="preserve">Привод 230В </t>
    </r>
    <r>
      <rPr>
        <b/>
        <sz val="6"/>
        <rFont val="Arial"/>
        <family val="2"/>
      </rPr>
      <t xml:space="preserve">рычажный </t>
    </r>
    <r>
      <rPr>
        <sz val="6"/>
        <rFont val="Arial"/>
        <family val="2"/>
      </rPr>
      <t xml:space="preserve">подземной установки.
</t>
    </r>
    <r>
      <rPr>
        <b/>
        <sz val="6"/>
        <rFont val="Arial"/>
        <family val="2"/>
      </rPr>
      <t>Максимальный класс защиты IP67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</si>
  <si>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FROG-CF</t>
    </r>
  </si>
  <si>
    <r>
      <rPr>
        <sz val="6"/>
        <rFont val="Arial"/>
        <family val="2"/>
      </rPr>
      <t>Корпус привода для 001FROG-A, 001FROG-A24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</si>
  <si>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A4364</t>
    </r>
  </si>
  <si>
    <r>
      <rPr>
        <sz val="6"/>
        <rFont val="Arial"/>
        <family val="2"/>
      </rPr>
      <t>Разблокировка для 001FROG-A, 001FROG-A24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</si>
  <si>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ZA3N</t>
    </r>
  </si>
  <si>
    <r>
      <rPr>
        <sz val="6"/>
        <rFont val="Arial"/>
        <family val="2"/>
      </rPr>
      <t>Блок управления с расширенным набором функций</t>
    </r>
  </si>
  <si>
    <r>
      <rPr>
        <b/>
        <sz val="6"/>
        <rFont val="Arial"/>
        <family val="2"/>
      </rPr>
      <t>Super Frog</t>
    </r>
  </si>
  <si>
    <r>
      <rPr>
        <b/>
        <sz val="6"/>
        <rFont val="Arial"/>
        <family val="2"/>
      </rPr>
      <t>до 1500кг или до 8,0м интенсивность  50% подземная (скрытая) установка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</si>
  <si>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 xml:space="preserve">FROG-MD </t>
    </r>
    <r>
      <rPr>
        <sz val="6"/>
        <rFont val="Arial"/>
        <family val="2"/>
      </rPr>
      <t>001</t>
    </r>
    <r>
      <rPr>
        <b/>
        <sz val="6"/>
        <rFont val="Arial"/>
        <family val="2"/>
      </rPr>
      <t>FROG MS</t>
    </r>
  </si>
  <si>
    <r>
      <rPr>
        <sz val="6"/>
        <rFont val="Arial"/>
        <family val="2"/>
      </rPr>
      <t xml:space="preserve">Привод 380В рычажный подземной установки
</t>
    </r>
    <r>
      <rPr>
        <b/>
        <sz val="6"/>
        <rFont val="Arial"/>
        <family val="2"/>
      </rPr>
      <t>Максимальный класс защиты IP67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</si>
  <si>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 xml:space="preserve">FROG-CD </t>
    </r>
    <r>
      <rPr>
        <sz val="6"/>
        <rFont val="Arial"/>
        <family val="2"/>
      </rPr>
      <t>001</t>
    </r>
    <r>
      <rPr>
        <b/>
        <sz val="6"/>
        <rFont val="Arial"/>
        <family val="2"/>
      </rPr>
      <t>FROG-</t>
    </r>
  </si>
  <si>
    <r>
      <rPr>
        <sz val="6"/>
        <rFont val="Arial"/>
        <family val="2"/>
      </rPr>
      <t>Корпус привода для 001FROG-MD-SD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</si>
  <si>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ZM3ES</t>
    </r>
  </si>
  <si>
    <r>
      <rPr>
        <b/>
        <sz val="6"/>
        <rFont val="Tahoma"/>
        <family val="2"/>
      </rPr>
      <t>Набор для автоматизации калитки</t>
    </r>
  </si>
  <si>
    <r>
      <rPr>
        <b/>
        <sz val="6"/>
        <rFont val="Arial"/>
        <family val="2"/>
      </rPr>
      <t>FLEX 500/1</t>
    </r>
  </si>
  <si>
    <r>
      <rPr>
        <b/>
        <sz val="6"/>
        <rFont val="Arial"/>
        <family val="2"/>
      </rPr>
      <t>до 150кг или до 1,6м высокоинтенсивная работа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</si>
  <si>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F500</t>
    </r>
  </si>
  <si>
    <r>
      <rPr>
        <sz val="6"/>
        <rFont val="Arial"/>
        <family val="2"/>
      </rPr>
      <t xml:space="preserve">Привод 24В рычажный </t>
    </r>
    <r>
      <rPr>
        <b/>
        <sz val="6"/>
        <rFont val="Arial"/>
        <family val="2"/>
      </rPr>
      <t xml:space="preserve">не блокирующийся </t>
    </r>
    <r>
      <rPr>
        <sz val="6"/>
        <rFont val="Arial"/>
        <family val="2"/>
      </rPr>
      <t xml:space="preserve">с шарнирным рычагом передачи. </t>
    </r>
    <r>
      <rPr>
        <i/>
        <sz val="6"/>
        <rFont val="Arial"/>
        <family val="2"/>
      </rPr>
      <t>Электрозамок обязателен.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</si>
  <si>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ZL160N</t>
    </r>
  </si>
  <si>
    <r>
      <rPr>
        <sz val="6"/>
        <rFont val="Arial"/>
        <family val="2"/>
      </rPr>
      <t>Блок управления одним приводом</t>
    </r>
  </si>
  <si>
    <r>
      <rPr>
        <b/>
        <sz val="6"/>
        <rFont val="Tahoma"/>
        <family val="2"/>
      </rPr>
      <t>Наборы для автоматизации распашных ворот с высокой интенсивностью эксплуатации</t>
    </r>
  </si>
  <si>
    <r>
      <rPr>
        <b/>
        <sz val="6"/>
        <rFont val="Arial"/>
        <family val="2"/>
      </rPr>
      <t>FLEX 500/2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</si>
  <si>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ZL150N</t>
    </r>
  </si>
  <si>
    <r>
      <rPr>
        <sz val="6"/>
        <rFont val="Arial"/>
        <family val="2"/>
      </rPr>
      <t>Блок управления двумя приводами</t>
    </r>
  </si>
  <si>
    <r>
      <rPr>
        <b/>
        <sz val="6"/>
        <rFont val="Arial"/>
        <family val="2"/>
      </rPr>
      <t>STYLO</t>
    </r>
  </si>
  <si>
    <r>
      <rPr>
        <b/>
        <sz val="6"/>
        <rFont val="Arial"/>
        <family val="2"/>
      </rPr>
      <t>до 150кг или до 1,8м высокоинтенсивная работа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</si>
  <si>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STYLO-ME</t>
    </r>
  </si>
  <si>
    <r>
      <rPr>
        <sz val="6"/>
        <rFont val="Arial"/>
        <family val="2"/>
      </rPr>
      <t>Привод 24В линейный самоблокирующийся.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</si>
  <si>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STYLO-BS</t>
    </r>
  </si>
  <si>
    <r>
      <rPr>
        <sz val="6"/>
        <rFont val="Arial"/>
        <family val="2"/>
      </rPr>
      <t>Рычаг передачи шарнирный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</si>
  <si>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ZL92</t>
    </r>
  </si>
  <si>
    <r>
      <rPr>
        <b/>
        <sz val="6"/>
        <rFont val="Arial"/>
        <family val="2"/>
      </rPr>
      <t>AMICO</t>
    </r>
  </si>
  <si>
    <r>
      <rPr>
        <b/>
        <sz val="6"/>
        <rFont val="Arial"/>
        <family val="2"/>
      </rPr>
      <t>до 250кг или до 1,8м высокоинтенсивная работа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</si>
  <si>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A1824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</si>
  <si>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ZL90</t>
    </r>
  </si>
  <si>
    <r>
      <rPr>
        <b/>
        <sz val="6"/>
        <rFont val="Arial"/>
        <family val="2"/>
      </rPr>
      <t>ATI 3024N</t>
    </r>
  </si>
  <si>
    <r>
      <rPr>
        <b/>
        <sz val="6"/>
        <rFont val="Arial"/>
        <family val="2"/>
      </rPr>
      <t>до 800кг или до 3,0м высокоинтенсивная работа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</si>
  <si>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A3024N</t>
    </r>
  </si>
  <si>
    <r>
      <rPr>
        <sz val="6"/>
        <rFont val="Arial"/>
        <family val="2"/>
      </rPr>
      <t xml:space="preserve">Привод 24В линейный самоблокирующийся
</t>
    </r>
    <r>
      <rPr>
        <i/>
        <sz val="6"/>
        <rFont val="Arial"/>
        <family val="2"/>
      </rPr>
      <t>Специальный стальной крепеж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</si>
  <si>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ZL180</t>
    </r>
  </si>
  <si>
    <r>
      <rPr>
        <b/>
        <sz val="6"/>
        <rFont val="Arial"/>
        <family val="2"/>
      </rPr>
      <t>ATI 5024N</t>
    </r>
  </si>
  <si>
    <r>
      <rPr>
        <b/>
        <sz val="6"/>
        <rFont val="Arial"/>
        <family val="2"/>
      </rPr>
      <t>до 1000кг или до 5,0м высокоинтенсивная работа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</si>
  <si>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A5024N</t>
    </r>
  </si>
  <si>
    <r>
      <rPr>
        <b/>
        <sz val="6"/>
        <rFont val="Arial"/>
        <family val="2"/>
      </rPr>
      <t>F7024N</t>
    </r>
  </si>
  <si>
    <r>
      <rPr>
        <b/>
        <sz val="6"/>
        <rFont val="Arial"/>
        <family val="2"/>
      </rPr>
      <t>до 300кг или до 2,3м высокоинтенсивная работа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</si>
  <si>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F7024N</t>
    </r>
  </si>
  <si>
    <r>
      <rPr>
        <sz val="6"/>
        <rFont val="Arial"/>
        <family val="2"/>
      </rPr>
      <t xml:space="preserve">Привод 24В рычажный самоблокирующийся с шарнирным рычагом передачи. </t>
    </r>
    <r>
      <rPr>
        <i/>
        <sz val="6"/>
        <rFont val="Arial"/>
        <family val="2"/>
      </rPr>
      <t>Стальной рычаг привода.</t>
    </r>
  </si>
  <si>
    <r>
      <rPr>
        <b/>
        <sz val="6"/>
        <rFont val="Arial"/>
        <family val="2"/>
      </rPr>
      <t>FERNI 1024</t>
    </r>
  </si>
  <si>
    <r>
      <rPr>
        <b/>
        <sz val="6"/>
        <rFont val="Arial"/>
        <family val="2"/>
      </rPr>
      <t>до 800кг или до 4,0м высокоинтенсивная работа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</si>
  <si>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F1024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</si>
  <si>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ZL19N</t>
    </r>
  </si>
  <si>
    <r>
      <rPr>
        <b/>
        <sz val="6"/>
        <rFont val="Arial"/>
        <family val="2"/>
      </rPr>
      <t>FROG 24</t>
    </r>
  </si>
  <si>
    <r>
      <rPr>
        <b/>
        <sz val="6"/>
        <rFont val="Arial"/>
        <family val="2"/>
      </rPr>
      <t xml:space="preserve">до 800кг или до 3,0м высокоинтенсивная работа
</t>
    </r>
    <r>
      <rPr>
        <b/>
        <sz val="6"/>
        <rFont val="Arial"/>
        <family val="2"/>
      </rPr>
      <t xml:space="preserve">подземная (скрытая)
</t>
    </r>
    <r>
      <rPr>
        <b/>
        <sz val="6"/>
        <rFont val="Arial"/>
        <family val="2"/>
      </rPr>
      <t>установка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</si>
  <si>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FROG-A24</t>
    </r>
  </si>
  <si>
    <r>
      <rPr>
        <sz val="6"/>
        <rFont val="Arial"/>
        <family val="2"/>
      </rPr>
      <t xml:space="preserve">Привод 24В рычажный подземной установки
</t>
    </r>
    <r>
      <rPr>
        <sz val="6"/>
        <rFont val="Arial"/>
        <family val="2"/>
      </rPr>
      <t>.</t>
    </r>
    <r>
      <rPr>
        <b/>
        <sz val="6"/>
        <rFont val="Arial"/>
        <family val="2"/>
      </rPr>
      <t>Максимальный класс защиты IP67</t>
    </r>
  </si>
  <si>
    <r>
      <rPr>
        <b/>
        <sz val="6"/>
        <rFont val="Tahoma"/>
        <family val="2"/>
      </rPr>
      <t>Аксессуары и другие блоки управления для приводов распашных ворот</t>
    </r>
  </si>
  <si>
    <r>
      <rPr>
        <b/>
        <sz val="6"/>
        <rFont val="Arial"/>
        <family val="2"/>
      </rPr>
      <t xml:space="preserve">Название
</t>
    </r>
    <r>
      <rPr>
        <b/>
        <sz val="6"/>
        <rFont val="Arial"/>
        <family val="2"/>
      </rPr>
      <t>(артикул)</t>
    </r>
  </si>
  <si>
    <r>
      <rPr>
        <b/>
        <sz val="6"/>
        <rFont val="Arial"/>
        <family val="2"/>
      </rPr>
      <t>001FA001</t>
    </r>
  </si>
  <si>
    <r>
      <rPr>
        <sz val="6"/>
        <rFont val="Arial"/>
        <family val="2"/>
      </rPr>
      <t>Светодиодная плата с индикацией режимов работы для приводо серии FAST40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</si>
  <si>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H3000</t>
    </r>
  </si>
  <si>
    <r>
      <rPr>
        <sz val="6"/>
        <rFont val="Arial"/>
        <family val="2"/>
      </rPr>
      <t>Система дистанционной разблокировки привода со встроенной кнопкой управления ( в корпусе) / трос 5 метров /.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</si>
  <si>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PSRT02</t>
    </r>
  </si>
  <si>
    <r>
      <rPr>
        <sz val="6"/>
        <rFont val="Arial"/>
        <family val="2"/>
      </rPr>
      <t>Кабель нагревательный со встроенным термостатом универсальный серии приводов FERNI, FAST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</si>
  <si>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STYLO- BD</t>
    </r>
  </si>
  <si>
    <r>
      <rPr>
        <sz val="6"/>
        <rFont val="Arial"/>
        <family val="2"/>
      </rPr>
      <t>Рычаг передачи скользящий для 001STYLO-ME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</si>
  <si>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LOCK82</t>
    </r>
  </si>
  <si>
    <r>
      <rPr>
        <sz val="6"/>
        <rFont val="Arial"/>
        <family val="2"/>
      </rPr>
      <t>Замок электромеханический для распашных ворот.12 В, 15 Вт</t>
    </r>
  </si>
  <si>
    <r>
      <rPr>
        <b/>
        <sz val="6"/>
        <rFont val="Arial"/>
        <family val="2"/>
      </rPr>
      <t>001A4366</t>
    </r>
  </si>
  <si>
    <r>
      <rPr>
        <sz val="6"/>
        <rFont val="Arial"/>
        <family val="2"/>
      </rPr>
      <t>Замок разблокировки с индивидуальным ключом стандарта EURO-DIN для 001FROG-A, 001FROG-A24</t>
    </r>
  </si>
  <si>
    <r>
      <rPr>
        <b/>
        <sz val="6"/>
        <rFont val="Arial"/>
        <family val="2"/>
      </rPr>
      <t>001A4370</t>
    </r>
  </si>
  <si>
    <r>
      <rPr>
        <sz val="6"/>
        <rFont val="Arial"/>
        <family val="2"/>
      </rPr>
      <t xml:space="preserve">Рычаг передачи для серии FROG </t>
    </r>
    <r>
      <rPr>
        <b/>
        <sz val="6"/>
        <rFont val="Arial"/>
        <family val="2"/>
      </rPr>
      <t xml:space="preserve">для открывания ворот на угол до 140° </t>
    </r>
    <r>
      <rPr>
        <sz val="6"/>
        <rFont val="Arial"/>
        <family val="2"/>
      </rPr>
      <t>при макс. ширине створки-2м.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</si>
  <si>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FL-180</t>
    </r>
  </si>
  <si>
    <r>
      <rPr>
        <sz val="6"/>
        <rFont val="Arial"/>
        <family val="2"/>
      </rPr>
      <t xml:space="preserve">Цепная передача для серии FROG </t>
    </r>
    <r>
      <rPr>
        <b/>
        <sz val="6"/>
        <rFont val="Arial"/>
        <family val="2"/>
      </rPr>
      <t xml:space="preserve">для открывания ворот на угол до 180° </t>
    </r>
    <r>
      <rPr>
        <sz val="6"/>
        <rFont val="Arial"/>
        <family val="2"/>
      </rPr>
      <t>при макс. ширине створки-2м.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</si>
  <si>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ZL170N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</si>
  <si>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ZR24</t>
    </r>
  </si>
  <si>
    <r>
      <rPr>
        <b/>
        <sz val="6"/>
        <rFont val="Tahoma"/>
        <family val="2"/>
      </rPr>
      <t>АВТОМАТИЗАЦИЯ ОТКАТНЫХ ВОРОТ</t>
    </r>
  </si>
  <si>
    <r>
      <rPr>
        <b/>
        <sz val="6"/>
        <rFont val="Arial"/>
        <family val="2"/>
      </rPr>
      <t>Название привода</t>
    </r>
  </si>
  <si>
    <r>
      <rPr>
        <b/>
        <sz val="6"/>
        <rFont val="Tahoma"/>
        <family val="2"/>
      </rPr>
      <t>Наборы для автоматизации откатных ворот</t>
    </r>
  </si>
  <si>
    <r>
      <rPr>
        <b/>
        <sz val="6"/>
        <rFont val="Arial"/>
        <family val="2"/>
      </rPr>
      <t>BX-243</t>
    </r>
  </si>
  <si>
    <r>
      <rPr>
        <b/>
        <sz val="6"/>
        <rFont val="Arial"/>
        <family val="2"/>
      </rPr>
      <t>до 300кг высокоинтенсивная работа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</si>
  <si>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BX-243</t>
    </r>
  </si>
  <si>
    <r>
      <rPr>
        <sz val="6"/>
        <rFont val="Arial"/>
        <family val="2"/>
      </rPr>
      <t>Привод 24В самоблокирующийся для откатных ворот Встроенный блок управления ZN2</t>
    </r>
  </si>
  <si>
    <r>
      <rPr>
        <b/>
        <sz val="6"/>
        <rFont val="Arial"/>
        <family val="2"/>
      </rPr>
      <t>BX-64</t>
    </r>
  </si>
  <si>
    <r>
      <rPr>
        <b/>
        <sz val="6"/>
        <rFont val="Arial"/>
        <family val="2"/>
      </rPr>
      <t xml:space="preserve">до 400 кг
</t>
    </r>
    <r>
      <rPr>
        <b/>
        <sz val="6"/>
        <rFont val="Arial"/>
        <family val="2"/>
      </rPr>
      <t>интенсивность  30%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</si>
  <si>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BX-64</t>
    </r>
  </si>
  <si>
    <r>
      <rPr>
        <sz val="6"/>
        <rFont val="Arial"/>
        <family val="2"/>
      </rPr>
      <t>Привод 230В самоблокирующийся для откатных ворот Встроенный блок управления ZBX6</t>
    </r>
  </si>
  <si>
    <r>
      <rPr>
        <b/>
        <sz val="6"/>
        <rFont val="Arial"/>
        <family val="2"/>
      </rPr>
      <t>BX-68</t>
    </r>
  </si>
  <si>
    <r>
      <rPr>
        <b/>
        <sz val="6"/>
        <rFont val="Arial"/>
        <family val="2"/>
      </rPr>
      <t xml:space="preserve">до 800 кг
</t>
    </r>
    <r>
      <rPr>
        <b/>
        <sz val="6"/>
        <rFont val="Arial"/>
        <family val="2"/>
      </rPr>
      <t>интенсивность  30%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</si>
  <si>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BX-68</t>
    </r>
  </si>
  <si>
    <r>
      <rPr>
        <b/>
        <sz val="6"/>
        <rFont val="Arial"/>
        <family val="2"/>
      </rPr>
      <t>BX-74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</si>
  <si>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BX-74</t>
    </r>
  </si>
  <si>
    <r>
      <rPr>
        <sz val="6"/>
        <rFont val="Arial"/>
        <family val="2"/>
      </rPr>
      <t>Привод 230В самоблокирующийся для откатных ворот Встроенный блок управления ZBX74</t>
    </r>
  </si>
  <si>
    <r>
      <rPr>
        <b/>
        <sz val="6"/>
        <rFont val="Arial"/>
        <family val="2"/>
      </rPr>
      <t>BX-78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</si>
  <si>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BX-78</t>
    </r>
  </si>
  <si>
    <r>
      <rPr>
        <sz val="6"/>
        <rFont val="Arial"/>
        <family val="2"/>
      </rPr>
      <t>Привод 230В самоблокирующийся для откатных ворот Встроенный блок управления ZBX78</t>
    </r>
  </si>
  <si>
    <r>
      <rPr>
        <b/>
        <sz val="6"/>
        <rFont val="Arial"/>
        <family val="2"/>
      </rPr>
      <t>BX-246</t>
    </r>
  </si>
  <si>
    <r>
      <rPr>
        <b/>
        <sz val="6"/>
        <rFont val="Arial"/>
        <family val="2"/>
      </rPr>
      <t>до 600кг высокоинтенсивная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</si>
  <si>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BX-246</t>
    </r>
  </si>
  <si>
    <r>
      <rPr>
        <sz val="6"/>
        <rFont val="Arial"/>
        <family val="2"/>
      </rPr>
      <t>Привод 24В самоблокирующийся для откатных ворот Встроенный блок управления ZD2</t>
    </r>
  </si>
  <si>
    <r>
      <rPr>
        <b/>
        <sz val="6"/>
        <rFont val="Arial"/>
        <family val="2"/>
      </rPr>
      <t>BK-1200</t>
    </r>
  </si>
  <si>
    <r>
      <rPr>
        <b/>
        <sz val="6"/>
        <rFont val="Arial"/>
        <family val="2"/>
      </rPr>
      <t>до 1200кг интенсивность  50%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</si>
  <si>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BK-1200</t>
    </r>
  </si>
  <si>
    <r>
      <rPr>
        <sz val="6"/>
        <rFont val="Arial"/>
        <family val="2"/>
      </rPr>
      <t>Привод 230В самоблокирующийся для откатных ворот. Встроенный блок управления ZBK</t>
    </r>
  </si>
  <si>
    <r>
      <rPr>
        <b/>
        <sz val="6"/>
        <rFont val="Arial"/>
        <family val="2"/>
      </rPr>
      <t>BK-1800</t>
    </r>
  </si>
  <si>
    <r>
      <rPr>
        <b/>
        <sz val="6"/>
        <rFont val="Arial"/>
        <family val="2"/>
      </rPr>
      <t>до 1800кг интенсивность  50%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</si>
  <si>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BK-1800</t>
    </r>
  </si>
  <si>
    <r>
      <rPr>
        <b/>
        <sz val="6"/>
        <rFont val="Arial"/>
        <family val="2"/>
      </rPr>
      <t>BK-2200</t>
    </r>
  </si>
  <si>
    <r>
      <rPr>
        <b/>
        <sz val="6"/>
        <rFont val="Arial"/>
        <family val="2"/>
      </rPr>
      <t>до 2200кг интенсивность  50%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</si>
  <si>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BK-2200</t>
    </r>
  </si>
  <si>
    <r>
      <rPr>
        <b/>
        <sz val="6"/>
        <rFont val="Arial"/>
        <family val="2"/>
      </rPr>
      <t>BK-221</t>
    </r>
  </si>
  <si>
    <r>
      <rPr>
        <b/>
        <sz val="6"/>
        <rFont val="Arial"/>
        <family val="2"/>
      </rPr>
      <t>до 2200кг высокоинтенсивная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</si>
  <si>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BK-221</t>
    </r>
  </si>
  <si>
    <r>
      <rPr>
        <sz val="6"/>
        <rFont val="Arial"/>
        <family val="2"/>
      </rPr>
      <t>Привод 230В самоблокирующийся для откатных ворот. Встроенный блок управления ZBK10</t>
    </r>
  </si>
  <si>
    <r>
      <rPr>
        <b/>
        <sz val="6"/>
        <rFont val="Arial"/>
        <family val="2"/>
      </rPr>
      <t>BY-3500T</t>
    </r>
  </si>
  <si>
    <r>
      <rPr>
        <b/>
        <sz val="6"/>
        <rFont val="Arial"/>
        <family val="2"/>
      </rPr>
      <t>до 3500кг интенсивность  50%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</si>
  <si>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BY-3500T</t>
    </r>
  </si>
  <si>
    <r>
      <rPr>
        <sz val="6"/>
        <rFont val="Arial"/>
        <family val="2"/>
      </rPr>
      <t>Привод 380В самоблокирующийся для откатных ворот. Встроенный блок управления ZT6</t>
    </r>
  </si>
  <si>
    <r>
      <rPr>
        <b/>
        <sz val="6"/>
        <rFont val="Tahoma"/>
        <family val="2"/>
      </rPr>
      <t>Наборы для откатных ворот с радиоразблокировкой</t>
    </r>
  </si>
  <si>
    <r>
      <rPr>
        <b/>
        <sz val="6"/>
        <rFont val="Arial"/>
        <family val="2"/>
      </rPr>
      <t>BX-P</t>
    </r>
  </si>
  <si>
    <r>
      <rPr>
        <b/>
        <sz val="6"/>
        <rFont val="Arial"/>
        <family val="2"/>
      </rPr>
      <t>до 600кг интенсивность 30%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</si>
  <si>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BX-P</t>
    </r>
  </si>
  <si>
    <r>
      <rPr>
        <sz val="6"/>
        <rFont val="Arial"/>
        <family val="2"/>
      </rPr>
      <t xml:space="preserve">Привод 230В самоблокирующийся для откатных ворот. </t>
    </r>
    <r>
      <rPr>
        <b/>
        <sz val="6"/>
        <rFont val="Arial"/>
        <family val="2"/>
      </rPr>
      <t xml:space="preserve">Радио-разблокировка привода с помощью брелка - передатчика.
</t>
    </r>
    <r>
      <rPr>
        <sz val="6"/>
        <rFont val="Arial"/>
        <family val="2"/>
      </rPr>
      <t>Встроенный блок управления ZBX8</t>
    </r>
  </si>
  <si>
    <r>
      <rPr>
        <b/>
        <sz val="6"/>
        <rFont val="Arial"/>
        <family val="2"/>
      </rPr>
      <t>BK-1200P</t>
    </r>
  </si>
  <si>
    <r>
      <rPr>
        <b/>
        <sz val="6"/>
        <rFont val="Arial"/>
        <family val="2"/>
      </rPr>
      <t>до 1200кг интенсивность 30%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</si>
  <si>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BK-1200P</t>
    </r>
  </si>
  <si>
    <r>
      <rPr>
        <sz val="6"/>
        <rFont val="Arial"/>
        <family val="2"/>
      </rPr>
      <t xml:space="preserve">Привод 230В самоблокирующийся для откатных ворот. </t>
    </r>
    <r>
      <rPr>
        <b/>
        <sz val="6"/>
        <rFont val="Arial"/>
        <family val="2"/>
      </rPr>
      <t xml:space="preserve">Радио-разблокировка привода с помощью брелка - передатчика.
</t>
    </r>
    <r>
      <rPr>
        <sz val="6"/>
        <rFont val="Arial"/>
        <family val="2"/>
      </rPr>
      <t>Встроенный блок управления ZBK8</t>
    </r>
  </si>
  <si>
    <r>
      <rPr>
        <b/>
        <sz val="6"/>
        <rFont val="Tahoma"/>
        <family val="2"/>
      </rPr>
      <t>Зубчатые рейки и аксессуары для приводов откатных ворот</t>
    </r>
  </si>
  <si>
    <r>
      <rPr>
        <b/>
        <sz val="8"/>
        <rFont val="Arial"/>
        <family val="2"/>
      </rPr>
      <t>Розница</t>
    </r>
  </si>
  <si>
    <r>
      <rPr>
        <sz val="6"/>
        <rFont val="Arial"/>
        <family val="2"/>
      </rPr>
      <t>Кабель нагревательный со встроенным термостатом универсальный для серии приводов BX, BK, BY</t>
    </r>
  </si>
  <si>
    <r>
      <rPr>
        <b/>
        <sz val="6"/>
        <rFont val="Arial"/>
        <family val="2"/>
      </rPr>
      <t>262-30*8(264)</t>
    </r>
  </si>
  <si>
    <r>
      <rPr>
        <sz val="6"/>
        <rFont val="Arial"/>
        <family val="2"/>
      </rPr>
      <t xml:space="preserve">Рейка зубчатая на болтах </t>
    </r>
    <r>
      <rPr>
        <b/>
        <sz val="6"/>
        <rFont val="Arial"/>
        <family val="2"/>
      </rPr>
      <t xml:space="preserve">30*8 мм  </t>
    </r>
    <r>
      <rPr>
        <sz val="6"/>
        <rFont val="Arial"/>
        <family val="2"/>
      </rPr>
      <t>с креплением / 1метр /</t>
    </r>
  </si>
  <si>
    <r>
      <rPr>
        <b/>
        <sz val="6"/>
        <rFont val="Arial"/>
        <family val="2"/>
      </rPr>
      <t>262-30x12</t>
    </r>
  </si>
  <si>
    <r>
      <rPr>
        <sz val="6"/>
        <rFont val="Arial"/>
        <family val="2"/>
      </rPr>
      <t xml:space="preserve">Рейка зубчатая на болтах </t>
    </r>
    <r>
      <rPr>
        <b/>
        <sz val="6"/>
        <rFont val="Arial"/>
        <family val="2"/>
      </rPr>
      <t xml:space="preserve">30*12 мм  </t>
    </r>
    <r>
      <rPr>
        <sz val="6"/>
        <rFont val="Arial"/>
        <family val="2"/>
      </rPr>
      <t>/ 1метр /</t>
    </r>
  </si>
  <si>
    <r>
      <rPr>
        <sz val="6"/>
        <rFont val="Arial"/>
        <family val="2"/>
      </rPr>
      <t xml:space="preserve">Крепление для зубчатой рейки </t>
    </r>
    <r>
      <rPr>
        <b/>
        <sz val="6"/>
        <rFont val="Arial"/>
        <family val="2"/>
      </rPr>
      <t xml:space="preserve">262-30x12 </t>
    </r>
    <r>
      <rPr>
        <sz val="6"/>
        <rFont val="Arial"/>
        <family val="2"/>
      </rPr>
      <t>(необходимо 3 шт.)</t>
    </r>
  </si>
  <si>
    <r>
      <rPr>
        <b/>
        <sz val="6"/>
        <rFont val="Arial"/>
        <family val="2"/>
      </rPr>
      <t>009CGZS</t>
    </r>
  </si>
  <si>
    <r>
      <rPr>
        <sz val="6"/>
        <rFont val="Arial"/>
        <family val="2"/>
      </rPr>
      <t>Рейка зубчатая на болтах (30*8 мм) для BX-A, BX-В, BX 241, BK1200, BК 1800   / 1метр / (арт009CGZS)</t>
    </r>
  </si>
  <si>
    <r>
      <rPr>
        <b/>
        <sz val="6"/>
        <rFont val="Arial"/>
        <family val="2"/>
      </rPr>
      <t>C0000104</t>
    </r>
  </si>
  <si>
    <r>
      <rPr>
        <b/>
        <sz val="6"/>
        <rFont val="Arial"/>
        <family val="2"/>
      </rPr>
      <t>CR6-800 - зубчатая рейка полимерная, крепление снизу, бесшумная, модуль 4, до 800 кг</t>
    </r>
  </si>
  <si>
    <r>
      <rPr>
        <sz val="6"/>
        <rFont val="Arial"/>
        <family val="2"/>
      </rPr>
      <t>009</t>
    </r>
    <r>
      <rPr>
        <b/>
        <sz val="6"/>
        <rFont val="Arial"/>
        <family val="2"/>
      </rPr>
      <t>CGZ6</t>
    </r>
  </si>
  <si>
    <r>
      <rPr>
        <sz val="6"/>
        <rFont val="Arial"/>
        <family val="2"/>
      </rPr>
      <t>Рейка зубчатая для BK-2200, BY 3500T   / 1метр /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</si>
  <si>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B4353</t>
    </r>
  </si>
  <si>
    <r>
      <rPr>
        <sz val="6"/>
        <rFont val="Arial"/>
        <family val="2"/>
      </rPr>
      <t>Цепная передача для серии ВК</t>
    </r>
  </si>
  <si>
    <r>
      <rPr>
        <sz val="6"/>
        <rFont val="Arial"/>
        <family val="2"/>
      </rPr>
      <t>009</t>
    </r>
    <r>
      <rPr>
        <b/>
        <sz val="6"/>
        <rFont val="Arial"/>
        <family val="2"/>
      </rPr>
      <t>CCT</t>
    </r>
  </si>
  <si>
    <r>
      <rPr>
        <sz val="6"/>
        <rFont val="Arial"/>
        <family val="2"/>
      </rPr>
      <t xml:space="preserve">Цепь </t>
    </r>
    <r>
      <rPr>
        <sz val="6"/>
        <rFont val="Calibri"/>
        <family val="2"/>
      </rPr>
      <t>⅟</t>
    </r>
    <r>
      <rPr>
        <sz val="6"/>
        <rFont val="Arial"/>
        <family val="2"/>
      </rPr>
      <t>2 дюйма / 5 метров / для 001B4353</t>
    </r>
  </si>
  <si>
    <r>
      <rPr>
        <sz val="6"/>
        <rFont val="Arial"/>
        <family val="2"/>
      </rPr>
      <t>009</t>
    </r>
    <r>
      <rPr>
        <b/>
        <sz val="6"/>
        <rFont val="Arial"/>
        <family val="2"/>
      </rPr>
      <t>CGIU</t>
    </r>
  </si>
  <si>
    <r>
      <rPr>
        <sz val="6"/>
        <rFont val="Arial"/>
        <family val="2"/>
      </rPr>
      <t xml:space="preserve">Замок </t>
    </r>
    <r>
      <rPr>
        <sz val="6"/>
        <rFont val="Calibri"/>
        <family val="2"/>
      </rPr>
      <t>⅟</t>
    </r>
    <r>
      <rPr>
        <sz val="6"/>
        <rFont val="Arial"/>
        <family val="2"/>
      </rPr>
      <t>2 дюймовой цепи для 009ССТ</t>
    </r>
  </si>
  <si>
    <r>
      <rPr>
        <b/>
        <sz val="6"/>
        <rFont val="Tahoma"/>
        <family val="2"/>
      </rPr>
      <t>АВТОМАТИЗАЦИЯ ГАРАЖНЫХ СЕКЦИОННЫХ ВОРОТ</t>
    </r>
  </si>
  <si>
    <r>
      <rPr>
        <b/>
        <sz val="6"/>
        <rFont val="Arial"/>
        <family val="2"/>
      </rPr>
      <t>Основные характеристики</t>
    </r>
  </si>
  <si>
    <r>
      <rPr>
        <b/>
        <sz val="6"/>
        <rFont val="Tahoma"/>
        <family val="2"/>
      </rPr>
      <t>Комплекты для автоматизации секционных гаражных ворот</t>
    </r>
  </si>
  <si>
    <r>
      <rPr>
        <b/>
        <sz val="6"/>
        <rFont val="Arial"/>
        <family val="2"/>
      </rPr>
      <t xml:space="preserve">VER 10
</t>
    </r>
    <r>
      <rPr>
        <b/>
        <sz val="6"/>
        <rFont val="Arial"/>
        <family val="2"/>
      </rPr>
      <t>до 18м²</t>
    </r>
  </si>
  <si>
    <r>
      <rPr>
        <b/>
        <sz val="6"/>
        <rFont val="Arial"/>
        <family val="2"/>
      </rPr>
      <t>К-т для ворот высотой до 2,25 м</t>
    </r>
    <r>
      <rPr>
        <sz val="6"/>
        <rFont val="Arial"/>
        <family val="2"/>
      </rPr>
      <t>. интенсивность  50%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</si>
  <si>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VER10</t>
    </r>
  </si>
  <si>
    <r>
      <rPr>
        <sz val="6"/>
        <rFont val="Arial"/>
        <family val="2"/>
      </rPr>
      <t>Привод 24В  потолочный для секционных ворот. Тяговое усилиие 1000Н</t>
    </r>
  </si>
  <si>
    <r>
      <rPr>
        <sz val="6"/>
        <rFont val="Arial"/>
        <family val="2"/>
      </rPr>
      <t>009</t>
    </r>
    <r>
      <rPr>
        <b/>
        <sz val="6"/>
        <rFont val="Arial"/>
        <family val="2"/>
      </rPr>
      <t>V0679</t>
    </r>
  </si>
  <si>
    <r>
      <rPr>
        <sz val="6"/>
        <rFont val="Arial"/>
        <family val="2"/>
      </rPr>
      <t>Профиль направляющий с цепной передачей L - 3.02</t>
    </r>
  </si>
  <si>
    <r>
      <rPr>
        <b/>
        <sz val="6"/>
        <rFont val="Arial"/>
        <family val="2"/>
      </rPr>
      <t>К-т для ворот высотой до 2,7 м</t>
    </r>
    <r>
      <rPr>
        <sz val="6"/>
        <rFont val="Arial"/>
        <family val="2"/>
      </rPr>
      <t>. интенсивность  50%</t>
    </r>
  </si>
  <si>
    <r>
      <rPr>
        <sz val="6"/>
        <rFont val="Arial"/>
        <family val="2"/>
      </rPr>
      <t>009</t>
    </r>
    <r>
      <rPr>
        <b/>
        <sz val="6"/>
        <rFont val="Arial"/>
        <family val="2"/>
      </rPr>
      <t>V0682</t>
    </r>
  </si>
  <si>
    <r>
      <rPr>
        <sz val="6"/>
        <rFont val="Arial"/>
        <family val="2"/>
      </rPr>
      <t>Профиль направляющий с цепной передачей L - 3.52</t>
    </r>
  </si>
  <si>
    <r>
      <rPr>
        <b/>
        <sz val="6"/>
        <rFont val="Arial"/>
        <family val="2"/>
      </rPr>
      <t>К-т для ворот высотой до 3,25 м</t>
    </r>
    <r>
      <rPr>
        <sz val="6"/>
        <rFont val="Arial"/>
        <family val="2"/>
      </rPr>
      <t>. интенсивность  50%</t>
    </r>
  </si>
  <si>
    <r>
      <rPr>
        <sz val="6"/>
        <rFont val="Arial"/>
        <family val="2"/>
      </rPr>
      <t>009</t>
    </r>
    <r>
      <rPr>
        <b/>
        <sz val="6"/>
        <rFont val="Arial"/>
        <family val="2"/>
      </rPr>
      <t>V0683</t>
    </r>
  </si>
  <si>
    <r>
      <rPr>
        <sz val="6"/>
        <rFont val="Arial"/>
        <family val="2"/>
      </rPr>
      <t>Профиль направляющий с цепной передачей L - 4.02</t>
    </r>
  </si>
  <si>
    <r>
      <rPr>
        <b/>
        <sz val="6"/>
        <rFont val="Arial"/>
        <family val="2"/>
      </rPr>
      <t xml:space="preserve">VER 12
</t>
    </r>
    <r>
      <rPr>
        <b/>
        <sz val="6"/>
        <rFont val="Arial"/>
        <family val="2"/>
      </rPr>
      <t>до 21м²</t>
    </r>
  </si>
  <si>
    <r>
      <rPr>
        <b/>
        <sz val="6"/>
        <rFont val="Arial"/>
        <family val="2"/>
      </rPr>
      <t xml:space="preserve">К-т для ворот высотой до 2,25 м. </t>
    </r>
    <r>
      <rPr>
        <sz val="6"/>
        <rFont val="Arial"/>
        <family val="2"/>
      </rPr>
      <t>интенсивность  50%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</si>
  <si>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VER12</t>
    </r>
  </si>
  <si>
    <r>
      <rPr>
        <sz val="6"/>
        <rFont val="Arial"/>
        <family val="2"/>
      </rPr>
      <t>Привод 24В  потолочный для секционных ворот. Тяговое усилиие 1200Н</t>
    </r>
  </si>
  <si>
    <r>
      <rPr>
        <b/>
        <sz val="6"/>
        <rFont val="Arial"/>
        <family val="2"/>
      </rPr>
      <t xml:space="preserve">К-т для ворот высотой до 2,7 м. </t>
    </r>
    <r>
      <rPr>
        <sz val="6"/>
        <rFont val="Arial"/>
        <family val="2"/>
      </rPr>
      <t>интенсивность  50%</t>
    </r>
  </si>
  <si>
    <r>
      <rPr>
        <sz val="6"/>
        <rFont val="Arial"/>
        <family val="2"/>
      </rPr>
      <t>Профиль  направляющий с цепной передачей L - 3.52</t>
    </r>
  </si>
  <si>
    <r>
      <rPr>
        <b/>
        <sz val="6"/>
        <rFont val="Arial"/>
        <family val="2"/>
      </rPr>
      <t xml:space="preserve">К-т для ворот высотой до 3,25 м. </t>
    </r>
    <r>
      <rPr>
        <sz val="6"/>
        <rFont val="Arial"/>
        <family val="2"/>
      </rPr>
      <t>интенсивность  50%</t>
    </r>
  </si>
  <si>
    <r>
      <rPr>
        <b/>
        <sz val="6"/>
        <rFont val="Tahoma"/>
        <family val="2"/>
      </rPr>
      <t>Привода и аксессуары для  секционных гаражных ворот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</si>
  <si>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V700E</t>
    </r>
  </si>
  <si>
    <r>
      <rPr>
        <sz val="6"/>
        <rFont val="Arial"/>
        <family val="2"/>
      </rPr>
      <t>Привод 24В  потолочный для секционных ворот до 14 м²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</si>
  <si>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V0686</t>
    </r>
  </si>
  <si>
    <r>
      <rPr>
        <sz val="6"/>
        <rFont val="Arial"/>
        <family val="2"/>
      </rPr>
      <t xml:space="preserve">Профиль направляющий </t>
    </r>
    <r>
      <rPr>
        <b/>
        <sz val="6"/>
        <rFont val="Arial"/>
        <family val="2"/>
      </rPr>
      <t xml:space="preserve">с ременной </t>
    </r>
    <r>
      <rPr>
        <sz val="6"/>
        <rFont val="Arial"/>
        <family val="2"/>
      </rPr>
      <t>передачей L - 3.52 для ворот высотой до 2,7 м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</si>
  <si>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V122</t>
    </r>
  </si>
  <si>
    <r>
      <rPr>
        <sz val="6"/>
        <rFont val="Arial"/>
        <family val="2"/>
      </rPr>
      <t>Рычаг передачи для секционных ворот с притолокой от 30 до 60 см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</si>
  <si>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V201</t>
    </r>
  </si>
  <si>
    <r>
      <rPr>
        <sz val="6"/>
        <rFont val="Arial"/>
        <family val="2"/>
      </rPr>
      <t>Рычаг-адаптер для подъемно-поворотных ворот</t>
    </r>
  </si>
  <si>
    <r>
      <rPr>
        <sz val="6"/>
        <rFont val="Arial"/>
        <family val="2"/>
      </rPr>
      <t>119</t>
    </r>
    <r>
      <rPr>
        <b/>
        <sz val="6"/>
        <rFont val="Arial"/>
        <family val="2"/>
      </rPr>
      <t>RIP100</t>
    </r>
  </si>
  <si>
    <r>
      <rPr>
        <sz val="6"/>
        <rFont val="Arial"/>
        <family val="2"/>
      </rPr>
      <t>Разблокиратор внутренний для приводов  V900Е, V700Е, V700</t>
    </r>
  </si>
  <si>
    <r>
      <rPr>
        <b/>
        <sz val="6"/>
        <rFont val="Tahoma"/>
        <family val="2"/>
      </rPr>
      <t>Комплекты для автоматизации секционных промышленных ворот</t>
    </r>
  </si>
  <si>
    <r>
      <rPr>
        <b/>
        <sz val="6"/>
        <rFont val="Arial"/>
        <family val="2"/>
      </rPr>
      <t>СBX</t>
    </r>
  </si>
  <si>
    <r>
      <rPr>
        <b/>
        <sz val="6"/>
        <rFont val="Arial"/>
        <family val="2"/>
      </rPr>
      <t>Площадь до 25м</t>
    </r>
    <r>
      <rPr>
        <b/>
        <vertAlign val="superscript"/>
        <sz val="4"/>
        <rFont val="Arial"/>
        <family val="2"/>
      </rPr>
      <t>2</t>
    </r>
    <r>
      <rPr>
        <b/>
        <sz val="6"/>
        <rFont val="Arial"/>
        <family val="2"/>
      </rPr>
      <t>, высота до 8,5 м интенсивность  30%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</si>
  <si>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C-BX</t>
    </r>
  </si>
  <si>
    <r>
      <rPr>
        <b/>
        <sz val="6"/>
        <rFont val="Arial"/>
        <family val="2"/>
      </rPr>
      <t xml:space="preserve">Привод 220В </t>
    </r>
    <r>
      <rPr>
        <sz val="6"/>
        <rFont val="Arial"/>
        <family val="2"/>
      </rPr>
      <t xml:space="preserve">осевой промышленный. </t>
    </r>
    <r>
      <rPr>
        <b/>
        <sz val="6"/>
        <rFont val="Arial"/>
        <family val="2"/>
      </rPr>
      <t>Установка на вал.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</si>
  <si>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ZC3</t>
    </r>
  </si>
  <si>
    <r>
      <rPr>
        <sz val="6"/>
        <rFont val="Arial"/>
        <family val="2"/>
      </rPr>
      <t>Блок управления.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</si>
  <si>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C009</t>
    </r>
  </si>
  <si>
    <r>
      <rPr>
        <sz val="6"/>
        <rFont val="Arial"/>
        <family val="2"/>
      </rPr>
      <t>Крепеж для установки привода.</t>
    </r>
  </si>
  <si>
    <r>
      <rPr>
        <b/>
        <sz val="6"/>
        <rFont val="Arial"/>
        <family val="2"/>
      </rPr>
      <t>CBXK</t>
    </r>
  </si>
  <si>
    <r>
      <rPr>
        <b/>
        <sz val="6"/>
        <rFont val="Arial"/>
        <family val="2"/>
      </rPr>
      <t>Площадь до 52м</t>
    </r>
    <r>
      <rPr>
        <b/>
        <sz val="6"/>
        <rFont val="Calibri"/>
        <family val="2"/>
      </rPr>
      <t>²</t>
    </r>
    <r>
      <rPr>
        <b/>
        <sz val="6"/>
        <rFont val="Arial"/>
        <family val="2"/>
      </rPr>
      <t>, высота до 8,5 м интенсивность  30%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</si>
  <si>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С-BXK</t>
    </r>
  </si>
  <si>
    <r>
      <rPr>
        <b/>
        <sz val="6"/>
        <rFont val="Arial"/>
        <family val="2"/>
      </rPr>
      <t>Привод 220В осевой промышленный (750 Вт)</t>
    </r>
    <r>
      <rPr>
        <sz val="6"/>
        <rFont val="Arial"/>
        <family val="2"/>
      </rPr>
      <t xml:space="preserve">. </t>
    </r>
    <r>
      <rPr>
        <b/>
        <sz val="6"/>
        <rFont val="Arial"/>
        <family val="2"/>
      </rPr>
      <t>Установка на вал.</t>
    </r>
  </si>
  <si>
    <r>
      <rPr>
        <b/>
        <sz val="6"/>
        <rFont val="Arial"/>
        <family val="2"/>
      </rPr>
      <t>СBX E24</t>
    </r>
  </si>
  <si>
    <r>
      <rPr>
        <b/>
        <sz val="6"/>
        <rFont val="Arial"/>
        <family val="2"/>
      </rPr>
      <t>Площадь до 25м</t>
    </r>
    <r>
      <rPr>
        <b/>
        <vertAlign val="superscript"/>
        <sz val="4"/>
        <rFont val="Arial"/>
        <family val="2"/>
      </rPr>
      <t>2</t>
    </r>
    <r>
      <rPr>
        <b/>
        <sz val="6"/>
        <rFont val="Arial"/>
        <family val="2"/>
      </rPr>
      <t>, высота до 8,5 м высокоинтенсивный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</si>
  <si>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C-BXE24</t>
    </r>
  </si>
  <si>
    <r>
      <rPr>
        <sz val="6"/>
        <rFont val="Arial"/>
        <family val="2"/>
      </rPr>
      <t xml:space="preserve">Привод 24В осевой промышленный. </t>
    </r>
    <r>
      <rPr>
        <b/>
        <sz val="6"/>
        <rFont val="Arial"/>
        <family val="2"/>
      </rPr>
      <t>Установка на вал.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</si>
  <si>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ZL80</t>
    </r>
  </si>
  <si>
    <r>
      <rPr>
        <b/>
        <sz val="6"/>
        <rFont val="Arial"/>
        <family val="2"/>
      </rPr>
      <t>СBX ET</t>
    </r>
  </si>
  <si>
    <r>
      <rPr>
        <b/>
        <sz val="6"/>
        <rFont val="Arial"/>
        <family val="2"/>
      </rPr>
      <t>Площадь до 52м</t>
    </r>
    <r>
      <rPr>
        <b/>
        <vertAlign val="superscript"/>
        <sz val="4"/>
        <rFont val="Arial"/>
        <family val="2"/>
      </rPr>
      <t>2</t>
    </r>
    <r>
      <rPr>
        <b/>
        <sz val="6"/>
        <rFont val="Arial"/>
        <family val="2"/>
      </rPr>
      <t>, высота до 8,5 м высокоинтенсивный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</si>
  <si>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C-BXET</t>
    </r>
  </si>
  <si>
    <r>
      <rPr>
        <b/>
        <sz val="6"/>
        <rFont val="Arial"/>
        <family val="2"/>
      </rPr>
      <t xml:space="preserve">Привод 380В </t>
    </r>
    <r>
      <rPr>
        <sz val="6"/>
        <rFont val="Arial"/>
        <family val="2"/>
      </rPr>
      <t xml:space="preserve">осевой промышленный. </t>
    </r>
    <r>
      <rPr>
        <b/>
        <sz val="6"/>
        <rFont val="Arial"/>
        <family val="2"/>
      </rPr>
      <t>Установка на вал.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</si>
  <si>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ZT5</t>
    </r>
  </si>
  <si>
    <r>
      <rPr>
        <b/>
        <sz val="6"/>
        <rFont val="Tahoma"/>
        <family val="2"/>
      </rPr>
      <t>Аксессуары для приводов  секционных промышленных ворот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</si>
  <si>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C002</t>
    </r>
  </si>
  <si>
    <r>
      <rPr>
        <sz val="6"/>
        <rFont val="Arial"/>
        <family val="2"/>
      </rPr>
      <t>Разблокиратор для приводов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</si>
  <si>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C003</t>
    </r>
  </si>
  <si>
    <r>
      <rPr>
        <sz val="6"/>
        <rFont val="Arial"/>
        <family val="2"/>
      </rPr>
      <t xml:space="preserve">Система открывания - закрывания </t>
    </r>
    <r>
      <rPr>
        <b/>
        <sz val="6"/>
        <rFont val="Arial"/>
        <family val="2"/>
      </rPr>
      <t>для откатных ворот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</si>
  <si>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C005</t>
    </r>
  </si>
  <si>
    <r>
      <rPr>
        <sz val="6"/>
        <rFont val="Arial"/>
        <family val="2"/>
      </rPr>
      <t>Система цепной передачи для секционных ворот (при высоте ворот более 5,5 м)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</si>
  <si>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C008</t>
    </r>
  </si>
  <si>
    <r>
      <rPr>
        <sz val="6"/>
        <rFont val="Arial"/>
        <family val="2"/>
      </rPr>
      <t>Кронштейн для секционных ворот с пружинодержателем 40 мм.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</si>
  <si>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C010</t>
    </r>
  </si>
  <si>
    <r>
      <rPr>
        <sz val="6"/>
        <rFont val="Arial"/>
        <family val="2"/>
      </rPr>
      <t>Редуктор цепной ручной для приводов (при высоте ворот не более 5 м)</t>
    </r>
  </si>
  <si>
    <r>
      <rPr>
        <sz val="6"/>
        <rFont val="Arial"/>
        <family val="2"/>
      </rPr>
      <t>009</t>
    </r>
    <r>
      <rPr>
        <b/>
        <sz val="6"/>
        <rFont val="Arial"/>
        <family val="2"/>
      </rPr>
      <t>ССТ</t>
    </r>
  </si>
  <si>
    <r>
      <rPr>
        <sz val="6"/>
        <rFont val="Arial"/>
        <family val="2"/>
      </rPr>
      <t xml:space="preserve">Цепь </t>
    </r>
    <r>
      <rPr>
        <sz val="6"/>
        <rFont val="Calibri"/>
        <family val="2"/>
      </rPr>
      <t>⅟</t>
    </r>
    <r>
      <rPr>
        <sz val="6"/>
        <rFont val="Arial"/>
        <family val="2"/>
      </rPr>
      <t>2 дюйма / 5 метров /</t>
    </r>
  </si>
  <si>
    <r>
      <rPr>
        <sz val="6"/>
        <rFont val="Arial"/>
        <family val="2"/>
      </rPr>
      <t>009</t>
    </r>
    <r>
      <rPr>
        <b/>
        <sz val="6"/>
        <rFont val="Arial"/>
        <family val="2"/>
      </rPr>
      <t>СGIU</t>
    </r>
  </si>
  <si>
    <r>
      <rPr>
        <sz val="6"/>
        <rFont val="Arial"/>
        <family val="2"/>
      </rPr>
      <t xml:space="preserve">Замок </t>
    </r>
    <r>
      <rPr>
        <sz val="6"/>
        <rFont val="Calibri"/>
        <family val="2"/>
      </rPr>
      <t>⅟</t>
    </r>
    <r>
      <rPr>
        <sz val="6"/>
        <rFont val="Arial"/>
        <family val="2"/>
      </rPr>
      <t>2 дюймовой цепи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</si>
  <si>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CMS</t>
    </r>
  </si>
  <si>
    <r>
      <rPr>
        <sz val="6"/>
        <rFont val="Arial"/>
        <family val="2"/>
      </rPr>
      <t>Ручка для разблокировки привода с ключом и тросом для внешней установки  / трос 7 метров /.</t>
    </r>
  </si>
  <si>
    <r>
      <rPr>
        <b/>
        <sz val="6"/>
        <rFont val="Tahoma"/>
        <family val="2"/>
      </rPr>
      <t>АВТОМАТИЗАЦИЯ ГАРАЖНЫХ ПОДЪЕМНО-ПОВОРОТНЫХ ВОРОТ</t>
    </r>
  </si>
  <si>
    <r>
      <rPr>
        <b/>
        <sz val="6"/>
        <rFont val="Tahoma"/>
        <family val="2"/>
      </rPr>
      <t>Автоматика для автоматизации подъемно-поворотных гаражных ворот</t>
    </r>
  </si>
  <si>
    <r>
      <rPr>
        <b/>
        <sz val="6"/>
        <rFont val="Arial"/>
        <family val="2"/>
      </rPr>
      <t>EMEGA 456</t>
    </r>
  </si>
  <si>
    <r>
      <rPr>
        <b/>
        <sz val="6"/>
        <rFont val="Arial"/>
        <family val="2"/>
      </rPr>
      <t xml:space="preserve">до 14 м2
</t>
    </r>
    <r>
      <rPr>
        <b/>
        <sz val="6"/>
        <rFont val="Arial"/>
        <family val="2"/>
      </rPr>
      <t>интенсивность  50%</t>
    </r>
  </si>
  <si>
    <r>
      <rPr>
        <sz val="6"/>
        <rFont val="Arial"/>
        <family val="2"/>
      </rPr>
      <t>Привод 220В самоблокирующийся с установкой на полотно ворот</t>
    </r>
  </si>
  <si>
    <r>
      <rPr>
        <sz val="6"/>
        <rFont val="Arial"/>
        <family val="2"/>
      </rPr>
      <t>002ZE5</t>
    </r>
  </si>
  <si>
    <r>
      <rPr>
        <b/>
        <sz val="6"/>
        <rFont val="Arial"/>
        <family val="2"/>
      </rPr>
      <t>EMEGA 1024</t>
    </r>
  </si>
  <si>
    <r>
      <rPr>
        <b/>
        <sz val="6"/>
        <rFont val="Arial"/>
        <family val="2"/>
      </rPr>
      <t>до 14 м2 высокоинтенсивная работа</t>
    </r>
    <r>
      <rPr>
        <sz val="6"/>
        <rFont val="Arial"/>
        <family val="2"/>
      </rPr>
      <t>.</t>
    </r>
  </si>
  <si>
    <r>
      <rPr>
        <sz val="6"/>
        <rFont val="Arial"/>
        <family val="2"/>
      </rPr>
      <t>Привод 24B самоблокирующийся с установкой на полотно ворот</t>
    </r>
  </si>
  <si>
    <r>
      <rPr>
        <sz val="6"/>
        <rFont val="Arial"/>
        <family val="2"/>
      </rPr>
      <t>002ZL19NA</t>
    </r>
  </si>
  <si>
    <r>
      <rPr>
        <b/>
        <sz val="6"/>
        <rFont val="Tahoma"/>
        <family val="2"/>
      </rPr>
      <t>Аксессуары для приводов подъемно-поворотных ворот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</si>
  <si>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E881</t>
    </r>
  </si>
  <si>
    <r>
      <rPr>
        <sz val="6"/>
        <rFont val="Arial"/>
        <family val="2"/>
      </rPr>
      <t>Электрозамок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</si>
  <si>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E001</t>
    </r>
  </si>
  <si>
    <r>
      <rPr>
        <sz val="6"/>
        <rFont val="Arial"/>
        <family val="2"/>
      </rPr>
      <t>Крепление привода к полотну ворот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</si>
  <si>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E781A</t>
    </r>
  </si>
  <si>
    <r>
      <rPr>
        <sz val="6"/>
        <rFont val="Arial"/>
        <family val="2"/>
      </rPr>
      <t>Принадлежности для передающей системы /необх. 2шт/. При установке двух приводов принадлежности не используются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</si>
  <si>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E782A</t>
    </r>
  </si>
  <si>
    <r>
      <rPr>
        <sz val="6"/>
        <rFont val="Arial"/>
        <family val="2"/>
      </rPr>
      <t>Труба передачи (3м).При ширине ворот &gt;3м необходимы две трубы передачи. При установке 2-х приводов не используется.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</si>
  <si>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E785A</t>
    </r>
  </si>
  <si>
    <r>
      <rPr>
        <sz val="6"/>
        <rFont val="Arial"/>
        <family val="2"/>
      </rPr>
      <t>Тяги телескопические /пара/.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</si>
  <si>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E787A</t>
    </r>
  </si>
  <si>
    <r>
      <rPr>
        <sz val="6"/>
        <rFont val="Arial"/>
        <family val="2"/>
      </rPr>
      <t>Удлинитель для тяги телескопической 001Е785А /необходимо 2шт/. Используется для ворот высотой более 2,4 м</t>
    </r>
  </si>
  <si>
    <r>
      <rPr>
        <b/>
        <sz val="6"/>
        <rFont val="Tahoma"/>
        <family val="2"/>
      </rPr>
      <t>АВТОМАТИЗАЦИЯ РУЛОННЫХ ВОРОТ</t>
    </r>
  </si>
  <si>
    <r>
      <rPr>
        <b/>
        <sz val="6"/>
        <rFont val="Arial"/>
        <family val="2"/>
      </rPr>
      <t>Итого</t>
    </r>
  </si>
  <si>
    <r>
      <rPr>
        <b/>
        <sz val="6"/>
        <rFont val="Tahoma"/>
        <family val="2"/>
      </rPr>
      <t>Автоматика для автоматизации рулонных ворот</t>
    </r>
  </si>
  <si>
    <r>
      <rPr>
        <b/>
        <sz val="6"/>
        <rFont val="Arial"/>
        <family val="2"/>
      </rPr>
      <t>H1003</t>
    </r>
  </si>
  <si>
    <r>
      <rPr>
        <b/>
        <sz val="6"/>
        <rFont val="Arial"/>
        <family val="2"/>
      </rPr>
      <t xml:space="preserve">до 120 кг
</t>
    </r>
    <r>
      <rPr>
        <b/>
        <sz val="6"/>
        <rFont val="Arial"/>
        <family val="2"/>
      </rPr>
      <t>интенсивность  30%</t>
    </r>
  </si>
  <si>
    <r>
      <rPr>
        <sz val="6"/>
        <rFont val="Arial"/>
        <family val="2"/>
      </rPr>
      <t>001H1003</t>
    </r>
  </si>
  <si>
    <r>
      <rPr>
        <sz val="6"/>
        <rFont val="Arial"/>
        <family val="2"/>
      </rPr>
      <t>Привод 220В самоблокирующийся навальный</t>
    </r>
  </si>
  <si>
    <r>
      <rPr>
        <sz val="6"/>
        <rFont val="Arial"/>
        <family val="2"/>
      </rPr>
      <t>002ZR24</t>
    </r>
  </si>
  <si>
    <r>
      <rPr>
        <b/>
        <sz val="6"/>
        <rFont val="Tahoma"/>
        <family val="2"/>
      </rPr>
      <t>Аксессуары для приводов рулонных ворот</t>
    </r>
  </si>
  <si>
    <r>
      <rPr>
        <b/>
        <sz val="6"/>
        <rFont val="Tahoma"/>
        <family val="2"/>
      </rPr>
      <t>АВТОМАТИЧЕСКИЕ ШЛАГБАУМЫ</t>
    </r>
  </si>
  <si>
    <r>
      <rPr>
        <b/>
        <sz val="6"/>
        <rFont val="Arial"/>
        <family val="2"/>
      </rPr>
      <t>GARD 2500</t>
    </r>
  </si>
  <si>
    <r>
      <rPr>
        <b/>
        <sz val="6"/>
        <rFont val="Arial"/>
        <family val="2"/>
      </rPr>
      <t xml:space="preserve">Шлагбаум на проезд
</t>
    </r>
    <r>
      <rPr>
        <b/>
        <sz val="6"/>
        <rFont val="Arial"/>
        <family val="2"/>
      </rPr>
      <t xml:space="preserve">2,5 метра
</t>
    </r>
    <r>
      <rPr>
        <b/>
        <sz val="6"/>
        <rFont val="Arial"/>
        <family val="2"/>
      </rPr>
      <t>интенсивность  30%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</si>
  <si>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G2500</t>
    </r>
  </si>
  <si>
    <r>
      <rPr>
        <sz val="6"/>
        <rFont val="Arial"/>
        <family val="2"/>
      </rPr>
      <t>Тумба шлагбаума с приводом и блоком управления. Класс защиты IP54.</t>
    </r>
  </si>
  <si>
    <r>
      <rPr>
        <sz val="6"/>
        <rFont val="Arial"/>
        <family val="2"/>
      </rPr>
      <t>009</t>
    </r>
    <r>
      <rPr>
        <b/>
        <sz val="6"/>
        <rFont val="Arial"/>
        <family val="2"/>
      </rPr>
      <t>G0251</t>
    </r>
  </si>
  <si>
    <r>
      <rPr>
        <b/>
        <sz val="6"/>
        <rFont val="Arial"/>
        <family val="2"/>
      </rPr>
      <t xml:space="preserve">Стрела прямоугольная </t>
    </r>
    <r>
      <rPr>
        <sz val="6"/>
        <rFont val="Arial"/>
        <family val="2"/>
      </rPr>
      <t>алюминиевая  2,7 м.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</si>
  <si>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G0461</t>
    </r>
  </si>
  <si>
    <r>
      <rPr>
        <sz val="6"/>
        <rFont val="Arial"/>
        <family val="2"/>
      </rPr>
      <t>Наклейки светоотражающие на стрелу / 24шт. /.</t>
    </r>
  </si>
  <si>
    <r>
      <rPr>
        <b/>
        <sz val="6"/>
        <rFont val="Arial"/>
        <family val="2"/>
      </rPr>
      <t>GARD 4000</t>
    </r>
  </si>
  <si>
    <r>
      <rPr>
        <b/>
        <sz val="6"/>
        <rFont val="Arial"/>
        <family val="2"/>
      </rPr>
      <t>Шлагбаум на проезд 3,5 метра высокоинтенсивный 2 - 6 сек.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</si>
  <si>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G4000</t>
    </r>
  </si>
  <si>
    <r>
      <rPr>
        <sz val="6"/>
        <rFont val="Arial"/>
        <family val="2"/>
      </rPr>
      <t>009</t>
    </r>
    <r>
      <rPr>
        <b/>
        <sz val="6"/>
        <rFont val="Arial"/>
        <family val="2"/>
      </rPr>
      <t>G0401</t>
    </r>
  </si>
  <si>
    <r>
      <rPr>
        <b/>
        <sz val="6"/>
        <rFont val="Arial"/>
        <family val="2"/>
      </rPr>
      <t xml:space="preserve">Стрела прямоугольная </t>
    </r>
    <r>
      <rPr>
        <sz val="6"/>
        <rFont val="Arial"/>
        <family val="2"/>
      </rPr>
      <t>алюминиевая 4,2 м.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</si>
  <si>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G0403</t>
    </r>
  </si>
  <si>
    <r>
      <rPr>
        <sz val="6"/>
        <rFont val="Arial"/>
        <family val="2"/>
      </rPr>
      <t>Накладки резиновые на стрелу 4м.</t>
    </r>
  </si>
  <si>
    <r>
      <rPr>
        <b/>
        <sz val="6"/>
        <rFont val="Arial"/>
        <family val="2"/>
      </rPr>
      <t>GARD 3750</t>
    </r>
  </si>
  <si>
    <r>
      <rPr>
        <b/>
        <sz val="6"/>
        <rFont val="Arial"/>
        <family val="2"/>
      </rPr>
      <t>Шлагбаум на проезд 4,0 метра высокоинтенсивный 2 - 6 сек.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</si>
  <si>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G3750</t>
    </r>
  </si>
  <si>
    <r>
      <rPr>
        <sz val="6"/>
        <rFont val="Arial"/>
        <family val="2"/>
      </rPr>
      <t>009</t>
    </r>
    <r>
      <rPr>
        <b/>
        <sz val="6"/>
        <rFont val="Arial"/>
        <family val="2"/>
      </rPr>
      <t>G0402</t>
    </r>
  </si>
  <si>
    <r>
      <rPr>
        <b/>
        <sz val="6"/>
        <rFont val="Arial"/>
        <family val="2"/>
      </rPr>
      <t xml:space="preserve">Стрела круглая </t>
    </r>
    <r>
      <rPr>
        <sz val="6"/>
        <rFont val="Arial"/>
        <family val="2"/>
      </rPr>
      <t xml:space="preserve">алюминиевая 4,2 м. </t>
    </r>
    <r>
      <rPr>
        <b/>
        <sz val="6"/>
        <rFont val="Arial"/>
        <family val="2"/>
      </rPr>
      <t xml:space="preserve">Функция
</t>
    </r>
    <r>
      <rPr>
        <b/>
        <sz val="6"/>
        <rFont val="Arial"/>
        <family val="2"/>
      </rPr>
      <t>"антиветер"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</si>
  <si>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G04060</t>
    </r>
  </si>
  <si>
    <r>
      <rPr>
        <sz val="6"/>
        <rFont val="Arial"/>
        <family val="2"/>
      </rPr>
      <t xml:space="preserve">Пружина балансировочная </t>
    </r>
    <r>
      <rPr>
        <b/>
        <sz val="6"/>
        <rFont val="Arial"/>
        <family val="2"/>
      </rPr>
      <t xml:space="preserve">(зеленая) </t>
    </r>
    <r>
      <rPr>
        <sz val="6"/>
        <rFont val="Arial"/>
        <family val="2"/>
      </rPr>
      <t>диам. 50 мм</t>
    </r>
  </si>
  <si>
    <r>
      <rPr>
        <b/>
        <sz val="6"/>
        <rFont val="Arial"/>
        <family val="2"/>
      </rPr>
      <t xml:space="preserve">GARD 3750
</t>
    </r>
    <r>
      <rPr>
        <b/>
        <sz val="6"/>
        <rFont val="Arial"/>
        <family val="2"/>
      </rPr>
      <t>дюралайт</t>
    </r>
  </si>
  <si>
    <r>
      <rPr>
        <b/>
        <sz val="6"/>
        <rFont val="Arial"/>
        <family val="2"/>
      </rPr>
      <t xml:space="preserve">Шлагбаум на проезд 3,75 метра высокоинтенсивная работа
</t>
    </r>
    <r>
      <rPr>
        <b/>
        <sz val="6"/>
        <rFont val="Arial"/>
        <family val="2"/>
      </rPr>
      <t>2 - 6 сек.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</si>
  <si>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G03750</t>
    </r>
  </si>
  <si>
    <r>
      <rPr>
        <b/>
        <sz val="6"/>
        <rFont val="Arial"/>
        <family val="2"/>
      </rPr>
      <t xml:space="preserve">Стрела круглая </t>
    </r>
    <r>
      <rPr>
        <sz val="6"/>
        <rFont val="Arial"/>
        <family val="2"/>
      </rPr>
      <t xml:space="preserve">алюминиевая 4 м. </t>
    </r>
    <r>
      <rPr>
        <b/>
        <sz val="6"/>
        <rFont val="Arial"/>
        <family val="2"/>
      </rPr>
      <t xml:space="preserve">Функция "антиветер" /
</t>
    </r>
    <r>
      <rPr>
        <b/>
        <sz val="6"/>
        <rFont val="Arial"/>
        <family val="2"/>
      </rPr>
      <t>дюралайт</t>
    </r>
  </si>
  <si>
    <r>
      <rPr>
        <b/>
        <sz val="6"/>
        <rFont val="Arial"/>
        <family val="2"/>
      </rPr>
      <t>001G03756</t>
    </r>
  </si>
  <si>
    <r>
      <rPr>
        <b/>
        <sz val="6"/>
        <rFont val="Arial"/>
        <family val="2"/>
      </rPr>
      <t>Вставка дополнительная для стрелы 001G03750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</si>
  <si>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G06080</t>
    </r>
  </si>
  <si>
    <r>
      <rPr>
        <sz val="6"/>
        <rFont val="Arial"/>
        <family val="2"/>
      </rPr>
      <t xml:space="preserve">Пружина балансировочная </t>
    </r>
    <r>
      <rPr>
        <b/>
        <sz val="6"/>
        <rFont val="Arial"/>
        <family val="2"/>
      </rPr>
      <t xml:space="preserve">(красная) </t>
    </r>
    <r>
      <rPr>
        <sz val="6"/>
        <rFont val="Arial"/>
        <family val="2"/>
      </rPr>
      <t>диам. 55 мм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</si>
  <si>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G028401/8</t>
    </r>
  </si>
  <si>
    <r>
      <rPr>
        <sz val="6"/>
        <rFont val="Arial"/>
        <family val="2"/>
      </rPr>
      <t>Дюралайт на стрелу со светодиодами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</si>
  <si>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G02809</t>
    </r>
  </si>
  <si>
    <r>
      <rPr>
        <sz val="6"/>
        <rFont val="Arial"/>
        <family val="2"/>
      </rPr>
      <t>Наклейки светоотражающие узкие / 20шт. /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</si>
  <si>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G028402</t>
    </r>
  </si>
  <si>
    <r>
      <rPr>
        <sz val="6"/>
        <rFont val="Arial"/>
        <family val="2"/>
      </rPr>
      <t>Кабель для подключения дюралайта</t>
    </r>
  </si>
  <si>
    <r>
      <rPr>
        <b/>
        <sz val="6"/>
        <rFont val="Arial"/>
        <family val="2"/>
      </rPr>
      <t>GARD 6000</t>
    </r>
  </si>
  <si>
    <r>
      <rPr>
        <b/>
        <sz val="6"/>
        <rFont val="Arial"/>
        <family val="2"/>
      </rPr>
      <t xml:space="preserve">Шлагбаум на проезд 6,0 метров высокоинтенсивная работа
</t>
    </r>
    <r>
      <rPr>
        <b/>
        <sz val="6"/>
        <rFont val="Arial"/>
        <family val="2"/>
      </rPr>
      <t>4 - 8 сек.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</si>
  <si>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G6000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</si>
  <si>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G0601</t>
    </r>
  </si>
  <si>
    <r>
      <rPr>
        <b/>
        <sz val="6"/>
        <rFont val="Arial"/>
        <family val="2"/>
      </rPr>
      <t xml:space="preserve">Стрела прямоугольная </t>
    </r>
    <r>
      <rPr>
        <sz val="6"/>
        <rFont val="Arial"/>
        <family val="2"/>
      </rPr>
      <t>алюминиевая 6,85 м.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</si>
  <si>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G0603</t>
    </r>
  </si>
  <si>
    <r>
      <rPr>
        <sz val="6"/>
        <rFont val="Arial"/>
        <family val="2"/>
      </rPr>
      <t>Накладки резиновые на стрелу 6,5м.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</si>
  <si>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G0462</t>
    </r>
  </si>
  <si>
    <r>
      <rPr>
        <sz val="6"/>
        <rFont val="Arial"/>
        <family val="2"/>
      </rPr>
      <t>Опора для стрелы.</t>
    </r>
  </si>
  <si>
    <r>
      <rPr>
        <b/>
        <sz val="6"/>
        <rFont val="Arial"/>
        <family val="2"/>
      </rPr>
      <t>GARD 6500</t>
    </r>
  </si>
  <si>
    <r>
      <rPr>
        <b/>
        <sz val="6"/>
        <rFont val="Arial"/>
        <family val="2"/>
      </rPr>
      <t xml:space="preserve">Шлагбаум на проезд 6,5 метров высокоинтенсивная работа
</t>
    </r>
    <r>
      <rPr>
        <b/>
        <sz val="6"/>
        <rFont val="Arial"/>
        <family val="2"/>
      </rPr>
      <t>4 - 8 сек.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</si>
  <si>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G6500</t>
    </r>
  </si>
  <si>
    <r>
      <rPr>
        <sz val="6"/>
        <rFont val="Arial"/>
        <family val="2"/>
      </rPr>
      <t>009</t>
    </r>
    <r>
      <rPr>
        <b/>
        <sz val="6"/>
        <rFont val="Arial"/>
        <family val="2"/>
      </rPr>
      <t>G0602</t>
    </r>
  </si>
  <si>
    <r>
      <rPr>
        <b/>
        <sz val="6"/>
        <rFont val="Arial"/>
        <family val="2"/>
      </rPr>
      <t xml:space="preserve">Стрела круглая </t>
    </r>
    <r>
      <rPr>
        <sz val="6"/>
        <rFont val="Arial"/>
        <family val="2"/>
      </rPr>
      <t xml:space="preserve">алюминиевая 6,85 м. </t>
    </r>
    <r>
      <rPr>
        <b/>
        <sz val="6"/>
        <rFont val="Arial"/>
        <family val="2"/>
      </rPr>
      <t xml:space="preserve">Функция
</t>
    </r>
    <r>
      <rPr>
        <b/>
        <sz val="6"/>
        <rFont val="Arial"/>
        <family val="2"/>
      </rPr>
      <t>"антиветер"</t>
    </r>
  </si>
  <si>
    <r>
      <rPr>
        <sz val="6"/>
        <rFont val="Arial"/>
        <family val="2"/>
      </rPr>
      <t>Опора стрелы</t>
    </r>
  </si>
  <si>
    <r>
      <rPr>
        <b/>
        <sz val="6"/>
        <rFont val="Arial"/>
        <family val="2"/>
      </rPr>
      <t xml:space="preserve">GARD 6500
</t>
    </r>
    <r>
      <rPr>
        <b/>
        <sz val="6"/>
        <rFont val="Arial"/>
        <family val="2"/>
      </rPr>
      <t>дюралайт</t>
    </r>
  </si>
  <si>
    <r>
      <rPr>
        <b/>
        <sz val="6"/>
        <rFont val="Arial"/>
        <family val="2"/>
      </rPr>
      <t xml:space="preserve">Шлагбаум на проезд 5,6 метров высокоинтенсивная работа
</t>
    </r>
    <r>
      <rPr>
        <b/>
        <sz val="6"/>
        <rFont val="Arial"/>
        <family val="2"/>
      </rPr>
      <t>4 - 8 сек.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</si>
  <si>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G06000</t>
    </r>
  </si>
  <si>
    <r>
      <rPr>
        <b/>
        <sz val="6"/>
        <rFont val="Arial"/>
        <family val="2"/>
      </rPr>
      <t xml:space="preserve">Стрела круглая </t>
    </r>
    <r>
      <rPr>
        <sz val="6"/>
        <rFont val="Arial"/>
        <family val="2"/>
      </rPr>
      <t xml:space="preserve">алюминиевая 6 м. </t>
    </r>
    <r>
      <rPr>
        <b/>
        <sz val="6"/>
        <rFont val="Arial"/>
        <family val="2"/>
      </rPr>
      <t xml:space="preserve">Функция "антиветер" /
</t>
    </r>
    <r>
      <rPr>
        <b/>
        <sz val="6"/>
        <rFont val="Arial"/>
        <family val="2"/>
      </rPr>
      <t>дюралайт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</si>
  <si>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G06802</t>
    </r>
  </si>
  <si>
    <r>
      <rPr>
        <sz val="6"/>
        <rFont val="Arial"/>
        <family val="2"/>
      </rPr>
      <t>Вставка дополнительная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</si>
  <si>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G028401/12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</si>
  <si>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G06850</t>
    </r>
  </si>
  <si>
    <r>
      <rPr>
        <b/>
        <sz val="6"/>
        <rFont val="Arial"/>
        <family val="2"/>
      </rPr>
      <t xml:space="preserve">Стрела круглая </t>
    </r>
    <r>
      <rPr>
        <sz val="6"/>
        <rFont val="Arial"/>
        <family val="2"/>
      </rPr>
      <t xml:space="preserve">алюминиевая 6,85 м. </t>
    </r>
    <r>
      <rPr>
        <b/>
        <sz val="6"/>
        <rFont val="Arial"/>
        <family val="2"/>
      </rPr>
      <t xml:space="preserve">Функция
</t>
    </r>
    <r>
      <rPr>
        <b/>
        <sz val="6"/>
        <rFont val="Arial"/>
        <family val="2"/>
      </rPr>
      <t>"антиветер"/ дюралайт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</si>
  <si>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G028401/14</t>
    </r>
  </si>
  <si>
    <r>
      <rPr>
        <b/>
        <sz val="6"/>
        <rFont val="Arial"/>
        <family val="2"/>
      </rPr>
      <t>GARD 4040/4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</si>
  <si>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G4040Z</t>
    </r>
  </si>
  <si>
    <r>
      <rPr>
        <sz val="6"/>
        <rFont val="Arial"/>
        <family val="2"/>
      </rPr>
      <t xml:space="preserve">Тумба шлагбаума с приводом и блоком управления. Класс защиты IP54.  </t>
    </r>
    <r>
      <rPr>
        <b/>
        <sz val="6"/>
        <rFont val="Arial"/>
        <family val="2"/>
      </rPr>
      <t>Новый дизайн. Цвет RAL 9006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</si>
  <si>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G02801</t>
    </r>
  </si>
  <si>
    <r>
      <rPr>
        <sz val="6"/>
        <rFont val="Arial"/>
        <family val="2"/>
      </rPr>
      <t>Сигнальная лампа на тумбы шлагбаумов 001G4040Z, 001G2080Z</t>
    </r>
  </si>
  <si>
    <r>
      <rPr>
        <b/>
        <sz val="6"/>
        <rFont val="Arial"/>
        <family val="2"/>
      </rPr>
      <t>GARD 8000/6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</si>
  <si>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G2080Z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</si>
  <si>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G04000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</si>
  <si>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G02000</t>
    </r>
  </si>
  <si>
    <r>
      <rPr>
        <b/>
        <sz val="6"/>
        <rFont val="Arial"/>
        <family val="2"/>
      </rPr>
      <t xml:space="preserve">Стрела круглая </t>
    </r>
    <r>
      <rPr>
        <sz val="6"/>
        <rFont val="Arial"/>
        <family val="2"/>
      </rPr>
      <t xml:space="preserve">алюминиевая 2 м. </t>
    </r>
    <r>
      <rPr>
        <b/>
        <sz val="6"/>
        <rFont val="Arial"/>
        <family val="2"/>
      </rPr>
      <t xml:space="preserve">Функция "антиветер"/
</t>
    </r>
    <r>
      <rPr>
        <b/>
        <sz val="6"/>
        <rFont val="Arial"/>
        <family val="2"/>
      </rPr>
      <t>дюралайт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</si>
  <si>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G06803</t>
    </r>
  </si>
  <si>
    <r>
      <rPr>
        <sz val="6"/>
        <rFont val="Arial"/>
        <family val="2"/>
      </rPr>
      <t>Соединитель и доп.вставка для стрел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</si>
  <si>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G02807</t>
    </r>
  </si>
  <si>
    <r>
      <rPr>
        <sz val="6"/>
        <rFont val="Arial"/>
        <family val="2"/>
      </rPr>
      <t>Опора для стрелы</t>
    </r>
  </si>
  <si>
    <r>
      <rPr>
        <b/>
        <sz val="6"/>
        <rFont val="Arial"/>
        <family val="2"/>
      </rPr>
      <t>GARD 8000/8</t>
    </r>
  </si>
  <si>
    <r>
      <rPr>
        <b/>
        <sz val="6"/>
        <rFont val="Arial"/>
        <family val="2"/>
      </rPr>
      <t xml:space="preserve">Шлагбаум на проезд 7,6 метров высокоинтенсивная работа
</t>
    </r>
    <r>
      <rPr>
        <b/>
        <sz val="6"/>
        <rFont val="Arial"/>
        <family val="2"/>
      </rPr>
      <t>4 - 8 сек.</t>
    </r>
  </si>
  <si>
    <r>
      <rPr>
        <b/>
        <sz val="6"/>
        <rFont val="Arial"/>
        <family val="2"/>
      </rPr>
      <t xml:space="preserve">Стрела круглая </t>
    </r>
    <r>
      <rPr>
        <sz val="6"/>
        <rFont val="Arial"/>
        <family val="2"/>
      </rPr>
      <t xml:space="preserve">алюминиевая 4 м. </t>
    </r>
    <r>
      <rPr>
        <b/>
        <sz val="6"/>
        <rFont val="Arial"/>
        <family val="2"/>
      </rPr>
      <t xml:space="preserve">Функция "антиветер"/
</t>
    </r>
    <r>
      <rPr>
        <b/>
        <sz val="6"/>
        <rFont val="Arial"/>
        <family val="2"/>
      </rPr>
      <t>дюралайт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</si>
  <si>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G028401/16</t>
    </r>
  </si>
  <si>
    <r>
      <rPr>
        <b/>
        <sz val="6"/>
        <rFont val="Arial"/>
        <family val="2"/>
      </rPr>
      <t>GARD 12000</t>
    </r>
  </si>
  <si>
    <r>
      <rPr>
        <b/>
        <sz val="6"/>
        <rFont val="Arial"/>
        <family val="2"/>
      </rPr>
      <t xml:space="preserve">Шлагбаум на проезд 12 метров высокоинтенсивная работа
</t>
    </r>
    <r>
      <rPr>
        <b/>
        <sz val="6"/>
        <rFont val="Arial"/>
        <family val="2"/>
      </rPr>
      <t>8 - 10 сек.</t>
    </r>
  </si>
  <si>
    <r>
      <rPr>
        <b/>
        <sz val="6"/>
        <rFont val="Arial"/>
        <family val="2"/>
      </rPr>
      <t>001G12000K</t>
    </r>
  </si>
  <si>
    <r>
      <rPr>
        <sz val="6"/>
        <rFont val="Arial"/>
        <family val="2"/>
      </rPr>
      <t>Тумба шлагбаума с приводом и блоком управления. Класс защиты IP54.  Цвет RAL 9006</t>
    </r>
  </si>
  <si>
    <r>
      <rPr>
        <b/>
        <sz val="6"/>
        <rFont val="Arial"/>
        <family val="2"/>
      </rPr>
      <t>001G1325</t>
    </r>
  </si>
  <si>
    <r>
      <rPr>
        <b/>
        <sz val="6"/>
        <rFont val="Arial"/>
        <family val="2"/>
      </rPr>
      <t>Комплект противовесов (20 шт.)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</si>
  <si>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G0121</t>
    </r>
  </si>
  <si>
    <r>
      <rPr>
        <b/>
        <sz val="6"/>
        <rFont val="Arial"/>
        <family val="2"/>
      </rPr>
      <t xml:space="preserve">Стрела круглого сечения </t>
    </r>
    <r>
      <rPr>
        <sz val="6"/>
        <rFont val="Arial"/>
        <family val="2"/>
      </rPr>
      <t xml:space="preserve">составная из 2 шт. </t>
    </r>
    <r>
      <rPr>
        <b/>
        <sz val="6"/>
        <rFont val="Arial"/>
        <family val="2"/>
      </rPr>
      <t xml:space="preserve">Функция
</t>
    </r>
    <r>
      <rPr>
        <b/>
        <sz val="6"/>
        <rFont val="Arial"/>
        <family val="2"/>
      </rPr>
      <t>"антиветер"</t>
    </r>
  </si>
  <si>
    <r>
      <rPr>
        <sz val="6"/>
        <rFont val="Arial"/>
        <family val="2"/>
      </rPr>
      <t>Наклейки светоотражающие на стрелу / 24шт. /</t>
    </r>
  </si>
  <si>
    <r>
      <rPr>
        <b/>
        <sz val="6"/>
        <rFont val="Tahoma"/>
        <family val="2"/>
      </rPr>
      <t>Автоматические скоростные шлагбаумы</t>
    </r>
  </si>
  <si>
    <r>
      <rPr>
        <b/>
        <sz val="6"/>
        <rFont val="Arial"/>
        <family val="2"/>
      </rPr>
      <t>GARD 3000</t>
    </r>
  </si>
  <si>
    <r>
      <rPr>
        <b/>
        <sz val="6"/>
        <rFont val="Arial"/>
        <family val="2"/>
      </rPr>
      <t>Шлагбаум на проезд 2,75 метра высокоСКОРОСТНОЙ высокоинтенсивный 0,9 сек.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</si>
  <si>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G3000DX\SX</t>
    </r>
  </si>
  <si>
    <r>
      <rPr>
        <sz val="6"/>
        <rFont val="Arial"/>
        <family val="2"/>
      </rPr>
      <t xml:space="preserve">Тумба шлагбаума правая\левая с приводом и блоком управления.    Класс защиты IP54.  </t>
    </r>
    <r>
      <rPr>
        <b/>
        <sz val="6"/>
        <rFont val="Arial"/>
        <family val="2"/>
      </rPr>
      <t>Новый дизайн. Цвет RAL 9006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</si>
  <si>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G0402/3</t>
    </r>
  </si>
  <si>
    <r>
      <rPr>
        <b/>
        <sz val="6"/>
        <rFont val="Arial"/>
        <family val="2"/>
      </rPr>
      <t>Стрела круглая алюминиевая 3 м. Функция "антиветер"</t>
    </r>
  </si>
  <si>
    <r>
      <rPr>
        <sz val="6"/>
        <rFont val="Arial"/>
        <family val="2"/>
      </rPr>
      <t>Наклейки светоотражающие узкие.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</si>
  <si>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G03004</t>
    </r>
  </si>
  <si>
    <r>
      <rPr>
        <sz val="6"/>
        <rFont val="Arial"/>
        <family val="2"/>
      </rPr>
      <t>Крепление для стрелы 001G0402/3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</si>
  <si>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G02040</t>
    </r>
  </si>
  <si>
    <r>
      <rPr>
        <sz val="6"/>
        <rFont val="Arial"/>
        <family val="2"/>
      </rPr>
      <t xml:space="preserve">Пружина балансировочная </t>
    </r>
    <r>
      <rPr>
        <b/>
        <sz val="6"/>
        <rFont val="Arial"/>
        <family val="2"/>
      </rPr>
      <t xml:space="preserve">(желтая) </t>
    </r>
    <r>
      <rPr>
        <sz val="6"/>
        <rFont val="Arial"/>
        <family val="2"/>
      </rPr>
      <t>диам. 40 мм</t>
    </r>
  </si>
  <si>
    <r>
      <rPr>
        <b/>
        <sz val="6"/>
        <rFont val="Arial"/>
        <family val="2"/>
      </rPr>
      <t xml:space="preserve">GARD 3000
</t>
    </r>
    <r>
      <rPr>
        <b/>
        <sz val="6"/>
        <rFont val="Arial"/>
        <family val="2"/>
      </rPr>
      <t>дюралайт</t>
    </r>
  </si>
  <si>
    <r>
      <rPr>
        <b/>
        <sz val="6"/>
        <rFont val="Arial"/>
        <family val="2"/>
      </rPr>
      <t>Шлагбаум на проезд 2,75 метра высокоСКОРОСТНОЙ высокоинтенсивная 0,9 сек.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</si>
  <si>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G03750/3</t>
    </r>
  </si>
  <si>
    <r>
      <rPr>
        <b/>
        <sz val="6"/>
        <rFont val="Arial"/>
        <family val="2"/>
      </rPr>
      <t xml:space="preserve">Стрела круглая алюминиевая 3 м. Функция "антиветер"
</t>
    </r>
    <r>
      <rPr>
        <b/>
        <sz val="6"/>
        <rFont val="Arial"/>
        <family val="2"/>
      </rPr>
      <t>/ дюралайт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</si>
  <si>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G03003</t>
    </r>
  </si>
  <si>
    <r>
      <rPr>
        <sz val="6"/>
        <rFont val="Arial"/>
        <family val="2"/>
      </rPr>
      <t>Крепление для стрелы 001G03750/3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</si>
  <si>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G03756</t>
    </r>
  </si>
  <si>
    <r>
      <rPr>
        <sz val="6"/>
        <rFont val="Arial"/>
        <family val="2"/>
      </rPr>
      <t>Вставка дополнительная для стрелы 001G03750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</si>
  <si>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G028401/6</t>
    </r>
  </si>
  <si>
    <r>
      <rPr>
        <sz val="6"/>
        <rFont val="Arial"/>
        <family val="2"/>
      </rPr>
      <t xml:space="preserve">Пружина балансировочная </t>
    </r>
    <r>
      <rPr>
        <b/>
        <sz val="6"/>
        <rFont val="Arial"/>
        <family val="2"/>
      </rPr>
      <t xml:space="preserve">(зелёная) </t>
    </r>
    <r>
      <rPr>
        <sz val="6"/>
        <rFont val="Arial"/>
        <family val="2"/>
      </rPr>
      <t>диам. 50 мм</t>
    </r>
  </si>
  <si>
    <r>
      <rPr>
        <b/>
        <sz val="6"/>
        <rFont val="Tahoma"/>
        <family val="2"/>
      </rPr>
      <t>Аксессуары для шлагбаумов</t>
    </r>
  </si>
  <si>
    <r>
      <rPr>
        <b/>
        <sz val="6"/>
        <rFont val="Arial"/>
        <family val="2"/>
      </rPr>
      <t>001G06802</t>
    </r>
  </si>
  <si>
    <r>
      <rPr>
        <sz val="6"/>
        <rFont val="Arial"/>
        <family val="2"/>
      </rPr>
      <t>Вставка дополнительная для стрелы 001G06000</t>
    </r>
  </si>
  <si>
    <r>
      <rPr>
        <b/>
        <sz val="6"/>
        <rFont val="Arial"/>
        <family val="2"/>
      </rPr>
      <t>001G06000</t>
    </r>
  </si>
  <si>
    <r>
      <rPr>
        <sz val="6"/>
        <rFont val="Arial"/>
        <family val="2"/>
      </rPr>
      <t>Стрела круглая алюминиевая 6 м. Функция "антиветер" / дюралайт для 001G2080Z, 001G6500</t>
    </r>
  </si>
  <si>
    <r>
      <rPr>
        <b/>
        <sz val="6"/>
        <rFont val="Arial"/>
        <family val="2"/>
      </rPr>
      <t>001G0601</t>
    </r>
  </si>
  <si>
    <r>
      <rPr>
        <sz val="6"/>
        <rFont val="Arial"/>
        <family val="2"/>
      </rPr>
      <t>Стрела прямоугольная алюминиевая 6,85 м.</t>
    </r>
  </si>
  <si>
    <r>
      <rPr>
        <b/>
        <sz val="6"/>
        <rFont val="Arial"/>
        <family val="2"/>
      </rPr>
      <t>001G0463</t>
    </r>
  </si>
  <si>
    <r>
      <rPr>
        <sz val="6"/>
        <rFont val="Arial"/>
        <family val="2"/>
      </rPr>
      <t>Опора шарнирная для стрелы 001G0401, 001G0402, 001G0601, 001G0602</t>
    </r>
  </si>
  <si>
    <r>
      <rPr>
        <b/>
        <sz val="6"/>
        <rFont val="Arial"/>
        <family val="2"/>
      </rPr>
      <t>001G0460</t>
    </r>
  </si>
  <si>
    <r>
      <rPr>
        <sz val="6"/>
        <rFont val="Arial"/>
        <family val="2"/>
      </rPr>
      <t>Лампы сигнальные на стрелу с платой управления для шлагбаумов 001G4000, 001G6000 / 6шт./</t>
    </r>
  </si>
  <si>
    <r>
      <rPr>
        <b/>
        <sz val="6"/>
        <rFont val="Arial"/>
        <family val="2"/>
      </rPr>
      <t>001G02802</t>
    </r>
  </si>
  <si>
    <r>
      <rPr>
        <sz val="6"/>
        <rFont val="Arial"/>
        <family val="2"/>
      </rPr>
      <t>Кронштейн для установки фотоэлемента DIR на тумбу шлагбаума 001G4040Z, 001G2080Z</t>
    </r>
  </si>
  <si>
    <r>
      <rPr>
        <b/>
        <sz val="6"/>
        <rFont val="Arial"/>
        <family val="2"/>
      </rPr>
      <t>001G02808</t>
    </r>
  </si>
  <si>
    <r>
      <rPr>
        <sz val="6"/>
        <rFont val="Arial"/>
        <family val="2"/>
      </rPr>
      <t>Опора шарнирная для стрелы 001G03750, 001G04000, 001G02000, 001G06000</t>
    </r>
  </si>
  <si>
    <r>
      <rPr>
        <b/>
        <sz val="6"/>
        <rFont val="Arial"/>
        <family val="2"/>
      </rPr>
      <t>001G0465</t>
    </r>
  </si>
  <si>
    <r>
      <rPr>
        <sz val="6"/>
        <rFont val="Arial"/>
        <family val="2"/>
      </rPr>
      <t>Шторка под стрелу шлагбаума (по 2 метра) для стрелы 001G0401, 001G0402, 001G0601, 001G0602</t>
    </r>
  </si>
  <si>
    <r>
      <rPr>
        <b/>
        <sz val="6"/>
        <rFont val="Arial"/>
        <family val="2"/>
      </rPr>
      <t>001G028011</t>
    </r>
  </si>
  <si>
    <r>
      <rPr>
        <sz val="6"/>
        <rFont val="Arial"/>
        <family val="2"/>
      </rPr>
      <t>Устройство защиты стрелы при столкновении с автомобилем для 001G2080Z</t>
    </r>
  </si>
  <si>
    <r>
      <rPr>
        <b/>
        <sz val="6"/>
        <rFont val="Arial"/>
        <family val="2"/>
      </rPr>
      <t>001G03000</t>
    </r>
  </si>
  <si>
    <r>
      <rPr>
        <sz val="6"/>
        <rFont val="Arial"/>
        <family val="2"/>
      </rPr>
      <t>Устройство защиты стрелы при столкновении с автомобилем для 001G3000DX\SX</t>
    </r>
  </si>
  <si>
    <r>
      <rPr>
        <b/>
        <sz val="6"/>
        <rFont val="Arial"/>
        <family val="2"/>
      </rPr>
      <t>001G0467</t>
    </r>
  </si>
  <si>
    <r>
      <rPr>
        <sz val="6"/>
        <rFont val="Arial"/>
        <family val="2"/>
      </rPr>
      <t>Шарнир для складной стрелы 001G0401, 001G0601</t>
    </r>
  </si>
  <si>
    <r>
      <rPr>
        <b/>
        <sz val="6"/>
        <rFont val="Arial"/>
        <family val="2"/>
      </rPr>
      <t>001G03755D X</t>
    </r>
  </si>
  <si>
    <r>
      <rPr>
        <sz val="6"/>
        <rFont val="Arial"/>
        <family val="2"/>
      </rPr>
      <t>Шарнир для складной стрелы 001G03750 правый</t>
    </r>
  </si>
  <si>
    <r>
      <rPr>
        <b/>
        <sz val="6"/>
        <rFont val="Arial"/>
        <family val="2"/>
      </rPr>
      <t>001G03755SX</t>
    </r>
  </si>
  <si>
    <r>
      <rPr>
        <sz val="6"/>
        <rFont val="Arial"/>
        <family val="2"/>
      </rPr>
      <t>Шарнир для складной стрелы 001G03750 левый</t>
    </r>
  </si>
  <si>
    <r>
      <rPr>
        <b/>
        <sz val="6"/>
        <rFont val="Arial"/>
        <family val="2"/>
      </rPr>
      <t>001G0405</t>
    </r>
  </si>
  <si>
    <r>
      <rPr>
        <sz val="6"/>
        <rFont val="Arial"/>
        <family val="2"/>
      </rPr>
      <t>Крепление для стрелы 001G0402</t>
    </r>
  </si>
  <si>
    <r>
      <rPr>
        <b/>
        <sz val="6"/>
        <rFont val="Arial"/>
        <family val="2"/>
      </rPr>
      <t>001G0605</t>
    </r>
  </si>
  <si>
    <r>
      <rPr>
        <sz val="6"/>
        <rFont val="Arial"/>
        <family val="2"/>
      </rPr>
      <t>Крепление для стрелы 001G0602</t>
    </r>
  </si>
  <si>
    <r>
      <rPr>
        <b/>
        <sz val="6"/>
        <rFont val="Arial"/>
        <family val="2"/>
      </rPr>
      <t>001G04601</t>
    </r>
  </si>
  <si>
    <r>
      <rPr>
        <sz val="6"/>
        <rFont val="Arial"/>
        <family val="2"/>
      </rPr>
      <t>Адаптер для крепления KIARO S к шлагбауму 001G4000, 001G6000</t>
    </r>
  </si>
  <si>
    <r>
      <rPr>
        <b/>
        <sz val="6"/>
        <rFont val="Arial"/>
        <family val="2"/>
      </rPr>
      <t>001G0468</t>
    </r>
  </si>
  <si>
    <r>
      <rPr>
        <sz val="6"/>
        <rFont val="Arial"/>
        <family val="2"/>
      </rPr>
      <t>Кронштейн крепления для установки фотоэлементов DOC на тумбу шлагбаума 001G4000, 001G6000</t>
    </r>
  </si>
  <si>
    <r>
      <rPr>
        <b/>
        <sz val="6"/>
        <rFont val="Arial"/>
        <family val="2"/>
      </rPr>
      <t>FMS-200</t>
    </r>
  </si>
  <si>
    <r>
      <rPr>
        <sz val="6"/>
        <rFont val="Arial"/>
        <family val="2"/>
      </rPr>
      <t>Обогреватель для шлагбаумов</t>
    </r>
  </si>
  <si>
    <r>
      <rPr>
        <b/>
        <sz val="6"/>
        <rFont val="Tahoma"/>
        <family val="2"/>
      </rPr>
      <t>АВТОМАТИЧЕСКИЕ ЦЕПИ</t>
    </r>
  </si>
  <si>
    <r>
      <rPr>
        <b/>
        <sz val="6"/>
        <rFont val="Arial"/>
        <family val="2"/>
      </rPr>
      <t>Основные характеристики: интенсивность</t>
    </r>
  </si>
  <si>
    <r>
      <rPr>
        <b/>
        <sz val="6"/>
        <rFont val="Arial"/>
        <family val="2"/>
      </rPr>
      <t>CAT 220</t>
    </r>
  </si>
  <si>
    <r>
      <rPr>
        <b/>
        <sz val="6"/>
        <rFont val="Arial"/>
        <family val="2"/>
      </rPr>
      <t>интенсивность  30%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</si>
  <si>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CAT-X</t>
    </r>
  </si>
  <si>
    <r>
      <rPr>
        <sz val="6"/>
        <rFont val="Arial"/>
        <family val="2"/>
      </rPr>
      <t>Колонка с приводом и блоком управления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</si>
  <si>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CAT-I</t>
    </r>
  </si>
  <si>
    <r>
      <rPr>
        <sz val="6"/>
        <rFont val="Arial"/>
        <family val="2"/>
      </rPr>
      <t>Колонка с противовесом и системой натяжения цепи.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</si>
  <si>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CAT-5</t>
    </r>
  </si>
  <si>
    <r>
      <rPr>
        <sz val="6"/>
        <rFont val="Arial"/>
        <family val="2"/>
      </rPr>
      <t>Цепь с толщиной звена 9 мм / 7,5 метров /</t>
    </r>
  </si>
  <si>
    <r>
      <rPr>
        <b/>
        <sz val="6"/>
        <rFont val="Arial"/>
        <family val="2"/>
      </rPr>
      <t>CAT 24</t>
    </r>
  </si>
  <si>
    <r>
      <rPr>
        <b/>
        <sz val="6"/>
        <rFont val="Arial"/>
        <family val="2"/>
      </rPr>
      <t>высокоинтенсивная работа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</si>
  <si>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CAT-X24</t>
    </r>
  </si>
  <si>
    <r>
      <rPr>
        <b/>
        <sz val="6"/>
        <rFont val="Tahoma"/>
        <family val="2"/>
      </rPr>
      <t>Аксессуары для автоматических цепей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</si>
  <si>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CAT-15</t>
    </r>
  </si>
  <si>
    <r>
      <rPr>
        <sz val="6"/>
        <rFont val="Arial"/>
        <family val="2"/>
      </rPr>
      <t>Цепь с толщиной звена 5 мм / 15,5 метров /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</si>
  <si>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CAR-2</t>
    </r>
  </si>
  <si>
    <r>
      <rPr>
        <sz val="6"/>
        <rFont val="Arial"/>
        <family val="2"/>
      </rPr>
      <t>Желоб накладной для цепи / 2 метра /.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</si>
  <si>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CAR-4</t>
    </r>
  </si>
  <si>
    <r>
      <rPr>
        <sz val="6"/>
        <rFont val="Arial"/>
        <family val="2"/>
      </rPr>
      <t>Желоб для цепи, встраиваемый в дорожное покрытие / 2 метра /.</t>
    </r>
  </si>
  <si>
    <r>
      <rPr>
        <b/>
        <sz val="6"/>
        <rFont val="Tahoma"/>
        <family val="2"/>
      </rPr>
      <t>ПАРКОВОЧНЫЕ СИСТЕМЫ</t>
    </r>
  </si>
  <si>
    <r>
      <rPr>
        <b/>
        <sz val="6"/>
        <rFont val="Arial"/>
        <family val="2"/>
      </rPr>
      <t>Название комплекта</t>
    </r>
  </si>
  <si>
    <r>
      <rPr>
        <b/>
        <sz val="6"/>
        <rFont val="Arial"/>
        <family val="2"/>
      </rPr>
      <t>Основные характеристики: парковочные места</t>
    </r>
  </si>
  <si>
    <r>
      <rPr>
        <b/>
        <sz val="6"/>
        <rFont val="Arial"/>
        <family val="2"/>
      </rPr>
      <t>UNIPARK1</t>
    </r>
  </si>
  <si>
    <r>
      <rPr>
        <b/>
        <sz val="6"/>
        <rFont val="Arial"/>
        <family val="2"/>
      </rPr>
      <t>1 парковочное место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</si>
  <si>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UNIP</t>
    </r>
  </si>
  <si>
    <r>
      <rPr>
        <sz val="6"/>
        <rFont val="Arial"/>
        <family val="2"/>
      </rPr>
      <t>Привод с монтажным основанием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</si>
  <si>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ARK1</t>
    </r>
  </si>
  <si>
    <r>
      <rPr>
        <sz val="6"/>
        <rFont val="Arial"/>
        <family val="2"/>
      </rPr>
      <t>Барьер малый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</si>
  <si>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ZL22</t>
    </r>
  </si>
  <si>
    <r>
      <rPr>
        <b/>
        <sz val="6"/>
        <rFont val="Arial"/>
        <family val="2"/>
      </rPr>
      <t>UNIPARK2</t>
    </r>
  </si>
  <si>
    <r>
      <rPr>
        <b/>
        <sz val="6"/>
        <rFont val="Arial"/>
        <family val="2"/>
      </rPr>
      <t>2 парковочных места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</si>
  <si>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LM22</t>
    </r>
  </si>
  <si>
    <r>
      <rPr>
        <sz val="6"/>
        <rFont val="Arial"/>
        <family val="2"/>
      </rPr>
      <t>Плата расширения</t>
    </r>
  </si>
  <si>
    <r>
      <rPr>
        <b/>
        <sz val="6"/>
        <rFont val="Arial"/>
        <family val="2"/>
      </rPr>
      <t>UNIPARK3</t>
    </r>
  </si>
  <si>
    <r>
      <rPr>
        <b/>
        <sz val="6"/>
        <rFont val="Arial"/>
        <family val="2"/>
      </rPr>
      <t>3 парковочных места</t>
    </r>
  </si>
  <si>
    <r>
      <rPr>
        <b/>
        <sz val="6"/>
        <rFont val="Arial"/>
        <family val="2"/>
      </rPr>
      <t>UNIPARK4</t>
    </r>
  </si>
  <si>
    <r>
      <rPr>
        <b/>
        <sz val="6"/>
        <rFont val="Arial"/>
        <family val="2"/>
      </rPr>
      <t>4 парковочных места</t>
    </r>
  </si>
  <si>
    <r>
      <rPr>
        <b/>
        <sz val="6"/>
        <rFont val="Tahoma"/>
        <family val="2"/>
      </rPr>
      <t>Аксессуары для парковочных систем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</si>
  <si>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ARK2</t>
    </r>
  </si>
  <si>
    <r>
      <rPr>
        <sz val="6"/>
        <rFont val="Arial"/>
        <family val="2"/>
      </rPr>
      <t>Барьер большой к UNIP (вместо ARK1)</t>
    </r>
  </si>
  <si>
    <r>
      <rPr>
        <b/>
        <sz val="6"/>
        <rFont val="Tahoma"/>
        <family val="2"/>
      </rPr>
      <t>АКСЕССУАРЫ</t>
    </r>
  </si>
  <si>
    <r>
      <rPr>
        <b/>
        <sz val="6"/>
        <rFont val="Tahoma"/>
        <family val="2"/>
      </rPr>
      <t>Радиоуправление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</si>
  <si>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 xml:space="preserve">TOP-
</t>
    </r>
    <r>
      <rPr>
        <b/>
        <sz val="6"/>
        <rFont val="Arial"/>
        <family val="2"/>
      </rPr>
      <t>432EE</t>
    </r>
  </si>
  <si>
    <r>
      <rPr>
        <sz val="6"/>
        <rFont val="Arial"/>
        <family val="2"/>
      </rPr>
      <t xml:space="preserve">Брелок-передатчик 2-х канальный. </t>
    </r>
    <r>
      <rPr>
        <b/>
        <sz val="6"/>
        <rFont val="Arial"/>
        <family val="2"/>
      </rPr>
      <t>Новый дизайн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</si>
  <si>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 xml:space="preserve">TOP-
</t>
    </r>
    <r>
      <rPr>
        <b/>
        <sz val="6"/>
        <rFont val="Arial"/>
        <family val="2"/>
      </rPr>
      <t>434EE</t>
    </r>
  </si>
  <si>
    <r>
      <rPr>
        <sz val="6"/>
        <rFont val="Arial"/>
        <family val="2"/>
      </rPr>
      <t xml:space="preserve">Брелок-передатчик 4-х канальный. </t>
    </r>
    <r>
      <rPr>
        <b/>
        <sz val="6"/>
        <rFont val="Arial"/>
        <family val="2"/>
      </rPr>
      <t>Новый дизайн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</si>
  <si>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 xml:space="preserve">TOP-
</t>
    </r>
    <r>
      <rPr>
        <b/>
        <sz val="6"/>
        <rFont val="Arial"/>
        <family val="2"/>
      </rPr>
      <t>862EV</t>
    </r>
  </si>
  <si>
    <r>
      <rPr>
        <sz val="6"/>
        <rFont val="Arial"/>
        <family val="2"/>
      </rPr>
      <t xml:space="preserve">Брелок-передатчик 2-х канальный </t>
    </r>
    <r>
      <rPr>
        <b/>
        <sz val="6"/>
        <rFont val="Arial"/>
        <family val="2"/>
      </rPr>
      <t>Частота 868,35 МГц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</si>
  <si>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 xml:space="preserve">TOP-
</t>
    </r>
    <r>
      <rPr>
        <b/>
        <sz val="6"/>
        <rFont val="Arial"/>
        <family val="2"/>
      </rPr>
      <t>864NA</t>
    </r>
  </si>
  <si>
    <r>
      <rPr>
        <sz val="6"/>
        <rFont val="Arial"/>
        <family val="2"/>
      </rPr>
      <t xml:space="preserve">Брелок-передатчик 4-х канальный </t>
    </r>
    <r>
      <rPr>
        <b/>
        <sz val="6"/>
        <rFont val="Arial"/>
        <family val="2"/>
      </rPr>
      <t>Частота 868,35 МГц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</si>
  <si>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TWIN2</t>
    </r>
  </si>
  <si>
    <r>
      <rPr>
        <sz val="6"/>
        <rFont val="Arial"/>
        <family val="2"/>
      </rPr>
      <t xml:space="preserve">Брелок-передатчик 2-х канальный. </t>
    </r>
    <r>
      <rPr>
        <b/>
        <sz val="6"/>
        <rFont val="Arial"/>
        <family val="2"/>
      </rPr>
      <t>Функция " key code"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</si>
  <si>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TWIN4</t>
    </r>
  </si>
  <si>
    <r>
      <rPr>
        <sz val="6"/>
        <rFont val="Arial"/>
        <family val="2"/>
      </rPr>
      <t xml:space="preserve">Брелок-передатчик 4-х канальный. </t>
    </r>
    <r>
      <rPr>
        <b/>
        <sz val="6"/>
        <rFont val="Arial"/>
        <family val="2"/>
      </rPr>
      <t>Функция " key code"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</si>
  <si>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TCH-4024</t>
    </r>
  </si>
  <si>
    <r>
      <rPr>
        <sz val="6"/>
        <rFont val="Arial"/>
        <family val="2"/>
      </rPr>
      <t xml:space="preserve">Брелок-передатчик 4-х канальный. </t>
    </r>
    <r>
      <rPr>
        <b/>
        <sz val="6"/>
        <rFont val="Arial"/>
        <family val="2"/>
      </rPr>
      <t>Частота 40 Мгц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</si>
  <si>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TCH-4048</t>
    </r>
  </si>
  <si>
    <r>
      <rPr>
        <sz val="6"/>
        <rFont val="Arial"/>
        <family val="2"/>
      </rPr>
      <t xml:space="preserve">Брелок-передатчик 8-х канальный. </t>
    </r>
    <r>
      <rPr>
        <b/>
        <sz val="6"/>
        <rFont val="Arial"/>
        <family val="2"/>
      </rPr>
      <t>Частота 40 Мгц</t>
    </r>
  </si>
  <si>
    <r>
      <rPr>
        <b/>
        <sz val="6"/>
        <rFont val="Arial"/>
        <family val="2"/>
      </rPr>
      <t>001AT02EV</t>
    </r>
  </si>
  <si>
    <r>
      <rPr>
        <sz val="6"/>
        <rFont val="Arial"/>
        <family val="2"/>
      </rPr>
      <t xml:space="preserve">Брелок-передатчик 2-х канальный </t>
    </r>
    <r>
      <rPr>
        <b/>
        <sz val="6"/>
        <rFont val="Arial"/>
        <family val="2"/>
      </rPr>
      <t>с динамическим кодом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</si>
  <si>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AT04EV</t>
    </r>
  </si>
  <si>
    <r>
      <rPr>
        <sz val="6"/>
        <rFont val="Arial"/>
        <family val="2"/>
      </rPr>
      <t xml:space="preserve">Брелок-передатчик 4-х канальный </t>
    </r>
    <r>
      <rPr>
        <b/>
        <sz val="6"/>
        <rFont val="Arial"/>
        <family val="2"/>
      </rPr>
      <t>с динамическим кодом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</si>
  <si>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AF43RU</t>
    </r>
  </si>
  <si>
    <r>
      <rPr>
        <sz val="6"/>
        <rFont val="Arial"/>
        <family val="2"/>
      </rPr>
      <t>Радиоприемник встраиваемый  для 001TOP-432EE, 001TOP-434EE, 001TAM-432SA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</si>
  <si>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AF43SR</t>
    </r>
  </si>
  <si>
    <r>
      <rPr>
        <sz val="6"/>
        <rFont val="Arial"/>
        <family val="2"/>
      </rPr>
      <t xml:space="preserve">Радиоприёмник встраиваемый </t>
    </r>
    <r>
      <rPr>
        <b/>
        <sz val="6"/>
        <rFont val="Arial"/>
        <family val="2"/>
      </rPr>
      <t xml:space="preserve">с динамическим кодом </t>
    </r>
    <r>
      <rPr>
        <sz val="6"/>
        <rFont val="Arial"/>
        <family val="2"/>
      </rPr>
      <t>для 001AT02, 001AT04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</si>
  <si>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AF868</t>
    </r>
  </si>
  <si>
    <r>
      <rPr>
        <sz val="6"/>
        <rFont val="Arial"/>
        <family val="2"/>
      </rPr>
      <t xml:space="preserve">Радиоприемник встраиваемый </t>
    </r>
    <r>
      <rPr>
        <b/>
        <sz val="6"/>
        <rFont val="Arial"/>
        <family val="2"/>
      </rPr>
      <t xml:space="preserve">Частота 868,35 МГц </t>
    </r>
    <r>
      <rPr>
        <sz val="6"/>
        <rFont val="Arial"/>
        <family val="2"/>
      </rPr>
      <t>для 001TOP-862NA, 001TOP-864NA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</si>
  <si>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AF43TW</t>
    </r>
  </si>
  <si>
    <r>
      <rPr>
        <sz val="6"/>
        <rFont val="Arial"/>
        <family val="2"/>
      </rPr>
      <t>Радиоприемник встраиваемый для 001TWIN 2 и 001TWIN 4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</si>
  <si>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RE432</t>
    </r>
  </si>
  <si>
    <r>
      <rPr>
        <sz val="6"/>
        <rFont val="Arial"/>
        <family val="2"/>
      </rPr>
      <t>Радиоприемник 2-х канальный в корпусе, универсальный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</si>
  <si>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RE432TW</t>
    </r>
  </si>
  <si>
    <r>
      <rPr>
        <sz val="6"/>
        <rFont val="Arial"/>
        <family val="2"/>
      </rPr>
      <t>Радиоприемник 2-х канальный в корпусе, универсальный для 001TWIN 2 и 001TWIN 4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</si>
  <si>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RE432RC</t>
    </r>
  </si>
  <si>
    <r>
      <rPr>
        <sz val="6"/>
        <rFont val="Arial"/>
        <family val="2"/>
      </rPr>
      <t xml:space="preserve">Радиоприемник  2-х канальный в корпусе, универсальный </t>
    </r>
    <r>
      <rPr>
        <b/>
        <sz val="6"/>
        <rFont val="Arial"/>
        <family val="2"/>
      </rPr>
      <t xml:space="preserve">с динамическим кодом </t>
    </r>
    <r>
      <rPr>
        <sz val="6"/>
        <rFont val="Arial"/>
        <family val="2"/>
      </rPr>
      <t>для 001AT02EV, 001AT04EV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</si>
  <si>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RE862</t>
    </r>
  </si>
  <si>
    <r>
      <rPr>
        <sz val="6"/>
        <rFont val="Arial"/>
        <family val="2"/>
      </rPr>
      <t xml:space="preserve">Радиоприемник 2-х канальный в корпусе, универсальный </t>
    </r>
    <r>
      <rPr>
        <b/>
        <sz val="6"/>
        <rFont val="Arial"/>
        <family val="2"/>
      </rPr>
      <t xml:space="preserve">Частота 868,35 МГц </t>
    </r>
    <r>
      <rPr>
        <sz val="6"/>
        <rFont val="Arial"/>
        <family val="2"/>
      </rPr>
      <t>для 001TOP-862NA, 001TOP-864NA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</si>
  <si>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RBE4N</t>
    </r>
  </si>
  <si>
    <r>
      <rPr>
        <sz val="6"/>
        <rFont val="Arial"/>
        <family val="2"/>
      </rPr>
      <t>Плата декодера радиоканала 4-х канальная в корпусе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</si>
  <si>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 xml:space="preserve">DD-
</t>
    </r>
    <r>
      <rPr>
        <b/>
        <sz val="6"/>
        <rFont val="Arial"/>
        <family val="2"/>
      </rPr>
      <t>1TA433</t>
    </r>
  </si>
  <si>
    <r>
      <rPr>
        <sz val="6"/>
        <rFont val="Arial"/>
        <family val="2"/>
      </rPr>
      <t xml:space="preserve">Антенна </t>
    </r>
    <r>
      <rPr>
        <b/>
        <sz val="6"/>
        <rFont val="Arial"/>
        <family val="2"/>
      </rPr>
      <t>Частота 433,92 МГц. Новый дизайн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</si>
  <si>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 xml:space="preserve">DD-
</t>
    </r>
    <r>
      <rPr>
        <b/>
        <sz val="6"/>
        <rFont val="Arial"/>
        <family val="2"/>
      </rPr>
      <t>1TA868</t>
    </r>
  </si>
  <si>
    <r>
      <rPr>
        <sz val="6"/>
        <rFont val="Arial"/>
        <family val="2"/>
      </rPr>
      <t xml:space="preserve">Антенна </t>
    </r>
    <r>
      <rPr>
        <b/>
        <sz val="6"/>
        <rFont val="Arial"/>
        <family val="2"/>
      </rPr>
      <t>Частота 868,35 МГц. Новый дизайн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</si>
  <si>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TOP- A433N</t>
    </r>
  </si>
  <si>
    <r>
      <rPr>
        <sz val="6"/>
        <rFont val="Arial"/>
        <family val="2"/>
      </rPr>
      <t xml:space="preserve">Антенна </t>
    </r>
    <r>
      <rPr>
        <b/>
        <sz val="6"/>
        <rFont val="Arial"/>
        <family val="2"/>
      </rPr>
      <t>Частота 433,92 МГц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</si>
  <si>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TOP- A862N</t>
    </r>
  </si>
  <si>
    <r>
      <rPr>
        <sz val="6"/>
        <rFont val="Arial"/>
        <family val="2"/>
      </rPr>
      <t xml:space="preserve">Антенна </t>
    </r>
    <r>
      <rPr>
        <b/>
        <sz val="6"/>
        <rFont val="Arial"/>
        <family val="2"/>
      </rPr>
      <t xml:space="preserve">Частота 868,35 Мгц </t>
    </r>
    <r>
      <rPr>
        <sz val="6"/>
        <rFont val="Arial"/>
        <family val="2"/>
      </rPr>
      <t>для 001AF868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</si>
  <si>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TOP-A40</t>
    </r>
  </si>
  <si>
    <r>
      <rPr>
        <sz val="6"/>
        <rFont val="Arial"/>
        <family val="2"/>
      </rPr>
      <t xml:space="preserve">Антенна </t>
    </r>
    <r>
      <rPr>
        <b/>
        <sz val="6"/>
        <rFont val="Arial"/>
        <family val="2"/>
      </rPr>
      <t xml:space="preserve">Частота 40 Мгц </t>
    </r>
    <r>
      <rPr>
        <sz val="6"/>
        <rFont val="Arial"/>
        <family val="2"/>
      </rPr>
      <t>для 001AF40</t>
    </r>
  </si>
  <si>
    <r>
      <rPr>
        <b/>
        <sz val="6"/>
        <rFont val="Tahoma"/>
        <family val="2"/>
      </rPr>
      <t>Устройства безопасности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</si>
  <si>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DIR10</t>
    </r>
  </si>
  <si>
    <r>
      <rPr>
        <sz val="6"/>
        <rFont val="Arial"/>
        <family val="2"/>
      </rPr>
      <t>Фотоэлементы  / передатчик, приемник / накладные, дальность 10 м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</si>
  <si>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DIR20</t>
    </r>
  </si>
  <si>
    <r>
      <rPr>
        <sz val="6"/>
        <rFont val="Arial"/>
        <family val="2"/>
      </rPr>
      <t>Фотоэлементы  / передатчик, приемник / накладные, дальность 20 м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</si>
  <si>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DIR30</t>
    </r>
  </si>
  <si>
    <r>
      <rPr>
        <sz val="6"/>
        <rFont val="Arial"/>
        <family val="2"/>
      </rPr>
      <t>Фотоэлементы  / передатчик, приемник / накладные, дальность 30 м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</si>
  <si>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DELTA-I</t>
    </r>
  </si>
  <si>
    <r>
      <rPr>
        <sz val="6"/>
        <rFont val="Arial"/>
        <family val="2"/>
      </rPr>
      <t>Фотоэлементы  / передатчик, приемник / встраиваемые,  дальность 20 м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</si>
  <si>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DELTA-E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</si>
  <si>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DBC01</t>
    </r>
  </si>
  <si>
    <r>
      <rPr>
        <sz val="6"/>
        <rFont val="Arial"/>
        <family val="2"/>
      </rPr>
      <t xml:space="preserve">Фотоэлементы </t>
    </r>
    <r>
      <rPr>
        <b/>
        <sz val="6"/>
        <rFont val="Arial"/>
        <family val="2"/>
      </rPr>
      <t xml:space="preserve">беспроводные </t>
    </r>
    <r>
      <rPr>
        <sz val="6"/>
        <rFont val="Arial"/>
        <family val="2"/>
      </rPr>
      <t>/передатчик (беспроводной), приемник (проводной), дальность 10 м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</si>
  <si>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DBC03</t>
    </r>
  </si>
  <si>
    <r>
      <rPr>
        <sz val="6"/>
        <rFont val="Arial"/>
        <family val="2"/>
      </rPr>
      <t xml:space="preserve">Фотоэлемент </t>
    </r>
    <r>
      <rPr>
        <b/>
        <sz val="6"/>
        <rFont val="Arial"/>
        <family val="2"/>
      </rPr>
      <t xml:space="preserve">беспроводной </t>
    </r>
    <r>
      <rPr>
        <sz val="6"/>
        <rFont val="Arial"/>
        <family val="2"/>
      </rPr>
      <t>/боковой приемник, фронтальный передатчик/дальность 10 м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</si>
  <si>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DBC04</t>
    </r>
  </si>
  <si>
    <r>
      <rPr>
        <sz val="6"/>
        <rFont val="Arial"/>
        <family val="2"/>
      </rPr>
      <t xml:space="preserve">Фотоэлемент </t>
    </r>
    <r>
      <rPr>
        <b/>
        <sz val="6"/>
        <rFont val="Arial"/>
        <family val="2"/>
      </rPr>
      <t xml:space="preserve">беспроводной </t>
    </r>
    <r>
      <rPr>
        <sz val="6"/>
        <rFont val="Arial"/>
        <family val="2"/>
      </rPr>
      <t>/фронтальный приемник, боковой передатчик/дальность 10 м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</si>
  <si>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DIR-S</t>
    </r>
  </si>
  <si>
    <r>
      <rPr>
        <sz val="6"/>
        <rFont val="Arial"/>
        <family val="2"/>
      </rPr>
      <t>Переходник для встроенной установки DIR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</si>
  <si>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DIRZ</t>
    </r>
  </si>
  <si>
    <r>
      <rPr>
        <sz val="6"/>
        <rFont val="Arial"/>
        <family val="2"/>
      </rPr>
      <t>Защита противоударная для DIR10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</si>
  <si>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DIR-CN</t>
    </r>
  </si>
  <si>
    <r>
      <rPr>
        <sz val="6"/>
        <rFont val="Arial"/>
        <family val="2"/>
      </rPr>
      <t>Стойка основная  из ПВХ черного цвета, H = 500 мм /для фотоэлемента DIR /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</si>
  <si>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DIR-CNP</t>
    </r>
  </si>
  <si>
    <r>
      <rPr>
        <sz val="6"/>
        <rFont val="Arial"/>
        <family val="2"/>
      </rPr>
      <t>Стойка дополнительная из ПВХ черного цвета, для установки второй пары фотоэлементов, Н=500 мм. /для фотоэлемента DIR /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</si>
  <si>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DIR-LN</t>
    </r>
  </si>
  <si>
    <r>
      <rPr>
        <sz val="6"/>
        <rFont val="Arial"/>
        <family val="2"/>
      </rPr>
      <t>Стойка 0,5 м /для фотоэлемента DIR / основная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</si>
  <si>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DIR-PN</t>
    </r>
  </si>
  <si>
    <r>
      <rPr>
        <sz val="6"/>
        <rFont val="Arial"/>
        <family val="2"/>
      </rPr>
      <t>Стойка 0,5 м /для фотоэлемента DIR / дополнительная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</si>
  <si>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DOC-LN</t>
    </r>
  </si>
  <si>
    <r>
      <rPr>
        <sz val="6"/>
        <rFont val="Arial"/>
        <family val="2"/>
      </rPr>
      <t>Стойка 0,5 м /для фотоэлемента DOC и DELTA /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</si>
  <si>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DB-LN</t>
    </r>
  </si>
  <si>
    <r>
      <rPr>
        <sz val="6"/>
        <rFont val="Arial"/>
        <family val="2"/>
      </rPr>
      <t>Стойка 0,5 м (для фотоэлемента DB)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</si>
  <si>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DB-CN</t>
    </r>
  </si>
  <si>
    <r>
      <rPr>
        <sz val="6"/>
        <rFont val="Arial"/>
        <family val="2"/>
      </rPr>
      <t>Стойка 0,5 м ПВХ (для фотоэлемента DB)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</si>
  <si>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DF15</t>
    </r>
  </si>
  <si>
    <r>
      <rPr>
        <sz val="6"/>
        <rFont val="Arial"/>
        <family val="2"/>
      </rPr>
      <t>Резиновый чувствительный профиль безопасности с механическим контактом L - 1,5 м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</si>
  <si>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DF17</t>
    </r>
  </si>
  <si>
    <r>
      <rPr>
        <sz val="6"/>
        <rFont val="Arial"/>
        <family val="2"/>
      </rPr>
      <t>Резиновый чувствительный профиль безопасности с механическим контактом L - 1,7 м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</si>
  <si>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DF20</t>
    </r>
  </si>
  <si>
    <r>
      <rPr>
        <sz val="6"/>
        <rFont val="Arial"/>
        <family val="2"/>
      </rPr>
      <t>Резиновый чувствительный профиль безопасности с механическим контактом L - 2,0 м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</si>
  <si>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DF25</t>
    </r>
  </si>
  <si>
    <r>
      <rPr>
        <sz val="6"/>
        <rFont val="Arial"/>
        <family val="2"/>
      </rPr>
      <t>Резиновый чувствительный профиль безопасности с механическим контактом L - 2,5 м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</si>
  <si>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DFI</t>
    </r>
  </si>
  <si>
    <r>
      <rPr>
        <sz val="6"/>
        <rFont val="Arial"/>
        <family val="2"/>
      </rPr>
      <t>Плата для самодиагностики электрических контактов для серии DF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</si>
  <si>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DD-1KA</t>
    </r>
  </si>
  <si>
    <r>
      <rPr>
        <sz val="6"/>
        <rFont val="Arial"/>
        <family val="2"/>
      </rPr>
      <t xml:space="preserve">Сигнальная лампа </t>
    </r>
    <r>
      <rPr>
        <b/>
        <sz val="6"/>
        <rFont val="Arial"/>
        <family val="2"/>
      </rPr>
      <t>универсальная 230/24 В</t>
    </r>
    <r>
      <rPr>
        <sz val="6"/>
        <rFont val="Arial"/>
        <family val="2"/>
      </rPr>
      <t xml:space="preserve">,светодиодное освещение </t>
    </r>
    <r>
      <rPr>
        <b/>
        <sz val="6"/>
        <rFont val="Arial"/>
        <family val="2"/>
      </rPr>
      <t xml:space="preserve">янтарного </t>
    </r>
    <r>
      <rPr>
        <sz val="6"/>
        <rFont val="Arial"/>
        <family val="2"/>
      </rPr>
      <t xml:space="preserve">цвета. </t>
    </r>
    <r>
      <rPr>
        <b/>
        <sz val="6"/>
        <rFont val="Arial"/>
        <family val="2"/>
      </rPr>
      <t>Новый дизайн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</si>
  <si>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DD-1KB</t>
    </r>
  </si>
  <si>
    <r>
      <rPr>
        <sz val="6"/>
        <rFont val="Arial"/>
        <family val="2"/>
      </rPr>
      <t xml:space="preserve">Сигнальная лампа </t>
    </r>
    <r>
      <rPr>
        <b/>
        <sz val="6"/>
        <rFont val="Arial"/>
        <family val="2"/>
      </rPr>
      <t>универсальная 230/24 В</t>
    </r>
    <r>
      <rPr>
        <sz val="6"/>
        <rFont val="Arial"/>
        <family val="2"/>
      </rPr>
      <t xml:space="preserve">,светодиодное освещение </t>
    </r>
    <r>
      <rPr>
        <b/>
        <sz val="6"/>
        <rFont val="Arial"/>
        <family val="2"/>
      </rPr>
      <t xml:space="preserve">синего </t>
    </r>
    <r>
      <rPr>
        <sz val="6"/>
        <rFont val="Arial"/>
        <family val="2"/>
      </rPr>
      <t xml:space="preserve">цвета. </t>
    </r>
    <r>
      <rPr>
        <b/>
        <sz val="6"/>
        <rFont val="Arial"/>
        <family val="2"/>
      </rPr>
      <t>Новый дизайн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</si>
  <si>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KLED</t>
    </r>
  </si>
  <si>
    <r>
      <rPr>
        <sz val="6"/>
        <rFont val="Arial"/>
        <family val="2"/>
      </rPr>
      <t xml:space="preserve">Лампа сигнальная </t>
    </r>
    <r>
      <rPr>
        <b/>
        <sz val="6"/>
        <rFont val="Arial"/>
        <family val="2"/>
      </rPr>
      <t xml:space="preserve">светодиодная </t>
    </r>
    <r>
      <rPr>
        <sz val="6"/>
        <rFont val="Arial"/>
        <family val="2"/>
      </rPr>
      <t>230 В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</si>
  <si>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KLED24</t>
    </r>
  </si>
  <si>
    <r>
      <rPr>
        <sz val="6"/>
        <rFont val="Arial"/>
        <family val="2"/>
      </rPr>
      <t xml:space="preserve">Лампа сигнальная </t>
    </r>
    <r>
      <rPr>
        <b/>
        <sz val="6"/>
        <rFont val="Arial"/>
        <family val="2"/>
      </rPr>
      <t xml:space="preserve">светодиодная </t>
    </r>
    <r>
      <rPr>
        <sz val="6"/>
        <rFont val="Arial"/>
        <family val="2"/>
      </rPr>
      <t>24 В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</si>
  <si>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KIAROS</t>
    </r>
  </si>
  <si>
    <r>
      <rPr>
        <sz val="6"/>
        <rFont val="Arial"/>
        <family val="2"/>
      </rPr>
      <t>Кронштейн для настенного крепления KIARO</t>
    </r>
  </si>
  <si>
    <r>
      <rPr>
        <b/>
        <sz val="6"/>
        <rFont val="Arial"/>
        <family val="2"/>
      </rPr>
      <t>PSSRV1</t>
    </r>
  </si>
  <si>
    <r>
      <rPr>
        <sz val="6"/>
        <rFont val="Arial"/>
        <family val="2"/>
      </rPr>
      <t xml:space="preserve">Светофор ламповый, </t>
    </r>
    <r>
      <rPr>
        <b/>
        <sz val="6"/>
        <rFont val="Arial"/>
        <family val="2"/>
      </rPr>
      <t>230 В.</t>
    </r>
  </si>
  <si>
    <r>
      <rPr>
        <b/>
        <sz val="6"/>
        <rFont val="Arial"/>
        <family val="2"/>
      </rPr>
      <t>C0000710.2</t>
    </r>
  </si>
  <si>
    <r>
      <rPr>
        <sz val="6"/>
        <rFont val="Arial"/>
        <family val="2"/>
      </rPr>
      <t>Светофор светодиодный, 2-секционный, красный-зелёный, 230 В.</t>
    </r>
  </si>
  <si>
    <r>
      <rPr>
        <b/>
        <sz val="6"/>
        <rFont val="Arial"/>
        <family val="2"/>
      </rPr>
      <t>C0000704.1</t>
    </r>
  </si>
  <si>
    <r>
      <rPr>
        <sz val="6"/>
        <rFont val="Arial"/>
        <family val="2"/>
      </rPr>
      <t>Светофор светодиодный, 1-секционный, зелёный, 230 В.</t>
    </r>
  </si>
  <si>
    <r>
      <rPr>
        <b/>
        <sz val="6"/>
        <rFont val="Arial"/>
        <family val="2"/>
      </rPr>
      <t>C0000705.1</t>
    </r>
  </si>
  <si>
    <r>
      <rPr>
        <sz val="6"/>
        <rFont val="Arial"/>
        <family val="2"/>
      </rPr>
      <t>Светофор светодиодный, 1-секционный, красный, 230 В.</t>
    </r>
  </si>
  <si>
    <r>
      <rPr>
        <b/>
        <sz val="6"/>
        <rFont val="Arial"/>
        <family val="2"/>
      </rPr>
      <t>C0000710</t>
    </r>
  </si>
  <si>
    <r>
      <rPr>
        <sz val="6"/>
        <rFont val="Arial"/>
        <family val="2"/>
      </rPr>
      <t>Светофор светодиодный, 2-секционный, красный-зелёный, 24 В.</t>
    </r>
  </si>
  <si>
    <r>
      <rPr>
        <b/>
        <sz val="6"/>
        <rFont val="Tahoma"/>
        <family val="2"/>
      </rPr>
      <t>Устройства управления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</si>
  <si>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SET-J</t>
    </r>
  </si>
  <si>
    <r>
      <rPr>
        <sz val="6"/>
        <rFont val="Arial"/>
        <family val="2"/>
      </rPr>
      <t>Ключ-выключатель с защитой цилиндра, накладной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</si>
  <si>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SET-K</t>
    </r>
  </si>
  <si>
    <r>
      <rPr>
        <sz val="6"/>
        <rFont val="Arial"/>
        <family val="2"/>
      </rPr>
      <t>Ключ-выключатель с защитой цилиндра, встраиваемый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</si>
  <si>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CSSN</t>
    </r>
  </si>
  <si>
    <r>
      <rPr>
        <sz val="6"/>
        <rFont val="Arial"/>
        <family val="2"/>
      </rPr>
      <t>Стойка 1 метр для клавиатуры, ключа-выключателя, считывателя.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</si>
  <si>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S0001</t>
    </r>
  </si>
  <si>
    <r>
      <rPr>
        <sz val="6"/>
        <rFont val="Arial"/>
        <family val="2"/>
      </rPr>
      <t>Блок электроники одноканальный для клавиатуры S 5000 / S 6000 / S7000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</si>
  <si>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S0002</t>
    </r>
  </si>
  <si>
    <r>
      <rPr>
        <sz val="6"/>
        <rFont val="Arial"/>
        <family val="2"/>
      </rPr>
      <t>Блок электроники двухканальный  для клавиатуры S 5000 / S 6000 / S7000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</si>
  <si>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S5000</t>
    </r>
  </si>
  <si>
    <r>
      <rPr>
        <sz val="6"/>
        <rFont val="Arial"/>
        <family val="2"/>
      </rPr>
      <t>Клавиатура кодовая 9-кнопочная / накладная с ключом и подсветкой (16 777 216 кодовых комбинаций)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</si>
  <si>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S6000</t>
    </r>
  </si>
  <si>
    <r>
      <rPr>
        <sz val="6"/>
        <rFont val="Arial"/>
        <family val="2"/>
      </rPr>
      <t>Клавиатура кодовая 7-кнопочная / встраиваемая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</si>
  <si>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S7000</t>
    </r>
  </si>
  <si>
    <r>
      <rPr>
        <sz val="6"/>
        <rFont val="Arial"/>
        <family val="2"/>
      </rPr>
      <t>Клавиатура кодовая 7-кнопочная / накладная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</si>
  <si>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S9000</t>
    </r>
  </si>
  <si>
    <r>
      <rPr>
        <sz val="6"/>
        <rFont val="Arial"/>
        <family val="2"/>
      </rPr>
      <t xml:space="preserve">Клавиатура кодовая </t>
    </r>
    <r>
      <rPr>
        <b/>
        <sz val="6"/>
        <rFont val="Arial"/>
        <family val="2"/>
      </rPr>
      <t>радиоканальная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</si>
  <si>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TSP01</t>
    </r>
  </si>
  <si>
    <r>
      <rPr>
        <sz val="6"/>
        <rFont val="Arial"/>
        <family val="2"/>
      </rPr>
      <t>Считыватель PROXIMITY</t>
    </r>
  </si>
  <si>
    <r>
      <rPr>
        <sz val="6"/>
        <rFont val="Arial"/>
        <family val="2"/>
      </rPr>
      <t>009</t>
    </r>
    <r>
      <rPr>
        <b/>
        <sz val="6"/>
        <rFont val="Arial"/>
        <family val="2"/>
      </rPr>
      <t>TAG</t>
    </r>
  </si>
  <si>
    <r>
      <rPr>
        <sz val="6"/>
        <rFont val="Arial"/>
        <family val="2"/>
      </rPr>
      <t>Капсула-транспондер для TSP01</t>
    </r>
  </si>
  <si>
    <r>
      <rPr>
        <sz val="6"/>
        <rFont val="Arial"/>
        <family val="2"/>
      </rPr>
      <t>009</t>
    </r>
    <r>
      <rPr>
        <b/>
        <sz val="6"/>
        <rFont val="Arial"/>
        <family val="2"/>
      </rPr>
      <t>SMA</t>
    </r>
  </si>
  <si>
    <r>
      <rPr>
        <sz val="6"/>
        <rFont val="Arial"/>
        <family val="2"/>
      </rPr>
      <t>Датчик магнитный одноканальный для обнаружения транспортных средств</t>
    </r>
  </si>
  <si>
    <r>
      <rPr>
        <sz val="6"/>
        <rFont val="Arial"/>
        <family val="2"/>
      </rPr>
      <t>009</t>
    </r>
    <r>
      <rPr>
        <b/>
        <sz val="6"/>
        <rFont val="Arial"/>
        <family val="2"/>
      </rPr>
      <t>SMA2</t>
    </r>
  </si>
  <si>
    <r>
      <rPr>
        <sz val="6"/>
        <rFont val="Arial"/>
        <family val="2"/>
      </rPr>
      <t>Датчик магнитный 2-х канальный  для обнаружения транспортных средств</t>
    </r>
  </si>
  <si>
    <r>
      <rPr>
        <b/>
        <sz val="6"/>
        <rFont val="Arial"/>
        <family val="2"/>
      </rPr>
      <t>009PAC</t>
    </r>
  </si>
  <si>
    <r>
      <rPr>
        <sz val="6"/>
        <rFont val="Arial"/>
        <family val="2"/>
      </rPr>
      <t>Панель управления 3-х позиционная кнопочная</t>
    </r>
  </si>
  <si>
    <r>
      <rPr>
        <b/>
        <sz val="6"/>
        <rFont val="Arial"/>
        <family val="2"/>
      </rPr>
      <t>001YE0032</t>
    </r>
  </si>
  <si>
    <r>
      <rPr>
        <sz val="6"/>
        <rFont val="Arial"/>
        <family val="2"/>
      </rPr>
      <t>Выключатель без фиксации, белый</t>
    </r>
  </si>
  <si>
    <r>
      <rPr>
        <b/>
        <sz val="6"/>
        <rFont val="Arial"/>
        <family val="2"/>
      </rPr>
      <t>001YE0043</t>
    </r>
  </si>
  <si>
    <r>
      <rPr>
        <sz val="6"/>
        <rFont val="Arial"/>
        <family val="2"/>
      </rPr>
      <t>Корпус для одного выключателя</t>
    </r>
  </si>
  <si>
    <r>
      <rPr>
        <b/>
        <sz val="6"/>
        <rFont val="Tahoma"/>
        <family val="2"/>
      </rPr>
      <t>Аварийное питание и аккумуляторы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</si>
  <si>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V0670</t>
    </r>
  </si>
  <si>
    <r>
      <rPr>
        <sz val="6"/>
        <rFont val="Arial"/>
        <family val="2"/>
      </rPr>
      <t>Плата аварийного питания для серии VER (используется аккумулятор  12 В, 1,2 Ач в кол-ве 2шт)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</si>
  <si>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BN1</t>
    </r>
  </si>
  <si>
    <r>
      <rPr>
        <sz val="6"/>
        <rFont val="Arial"/>
        <family val="2"/>
      </rPr>
      <t>Плата аварийного питания для CBXE 24V (используется аккумулятор  12 В, 1,2 Ач в кол-ве 2шт)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</si>
  <si>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LB18</t>
    </r>
  </si>
  <si>
    <r>
      <rPr>
        <sz val="6"/>
        <rFont val="Arial"/>
        <family val="2"/>
      </rPr>
      <t>Блок аварийного питания для F1024, FROG24, EMEGA1024 (используется аккумулятор  12 В, 7 Ач в кол-ве 3шт)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</si>
  <si>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LB38</t>
    </r>
  </si>
  <si>
    <r>
      <rPr>
        <sz val="6"/>
        <rFont val="Arial"/>
        <family val="2"/>
      </rPr>
      <t>Плата аварийного питания для CAT-X24 и шлагбаумов (кроме GARD2500) (используется аккумулятор 12 В, 7 Ач в кол-ве 3шт)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</si>
  <si>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G03751</t>
    </r>
  </si>
  <si>
    <r>
      <rPr>
        <sz val="6"/>
        <rFont val="Arial"/>
        <family val="2"/>
      </rPr>
      <t>Держатель для аккумуляторов платы аварийного питания 002LB38 к шлагбауму 001G4040Z</t>
    </r>
  </si>
  <si>
    <r>
      <rPr>
        <sz val="6"/>
        <rFont val="Arial"/>
        <family val="2"/>
      </rPr>
      <t>001</t>
    </r>
    <r>
      <rPr>
        <b/>
        <sz val="6"/>
        <rFont val="Arial"/>
        <family val="2"/>
      </rPr>
      <t>G02805</t>
    </r>
  </si>
  <si>
    <r>
      <rPr>
        <sz val="6"/>
        <rFont val="Arial"/>
        <family val="2"/>
      </rPr>
      <t>Держатель для аккумуляторов платы аварийного питания 002LB38 к шлагбауму 001G2080Z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</si>
  <si>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LB22</t>
    </r>
  </si>
  <si>
    <r>
      <rPr>
        <sz val="6"/>
        <rFont val="Arial"/>
        <family val="2"/>
      </rPr>
      <t>Плата аварийного питания для  UNIPARK (используется аккумулятор 12 В, 1,2 Ач в кол-ве 3шт)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</si>
  <si>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LBD2</t>
    </r>
  </si>
  <si>
    <r>
      <rPr>
        <sz val="6"/>
        <rFont val="Arial"/>
        <family val="2"/>
      </rPr>
      <t>Плата аварийного питания для  BX246 (используется аккумулятор 12 В, 1,2 Ач в кол-ве 2шт)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</si>
  <si>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LB54</t>
    </r>
  </si>
  <si>
    <r>
      <rPr>
        <sz val="6"/>
        <rFont val="Arial"/>
        <family val="2"/>
      </rPr>
      <t>Плата аварийного питания для F500 (используется аккумулятор 12 В, 1,2 Ач в кол-ве 2шт)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</si>
  <si>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LB90</t>
    </r>
  </si>
  <si>
    <r>
      <rPr>
        <sz val="6"/>
        <rFont val="Arial"/>
        <family val="2"/>
      </rPr>
      <t>Плата аварийного питания для AMICO, BX243 (используется аккумулятор 12 В, 1,2 Ач в кол-ве 2шт)</t>
    </r>
  </si>
  <si>
    <r>
      <rPr>
        <sz val="6"/>
        <rFont val="Arial"/>
        <family val="2"/>
      </rPr>
      <t>002</t>
    </r>
    <r>
      <rPr>
        <b/>
        <sz val="6"/>
        <rFont val="Arial"/>
        <family val="2"/>
      </rPr>
      <t>LB180</t>
    </r>
  </si>
  <si>
    <r>
      <rPr>
        <sz val="6"/>
        <rFont val="Arial"/>
        <family val="2"/>
      </rPr>
      <t>Плата аварийного питания для серии ATI, АХО, FAST 24B (используется аккумулятор 12 В, 1,2 Ач в кол-ве 2шт)</t>
    </r>
  </si>
  <si>
    <r>
      <rPr>
        <b/>
        <sz val="6"/>
        <rFont val="Arial"/>
        <family val="2"/>
      </rPr>
      <t>SCB12-1,2</t>
    </r>
  </si>
  <si>
    <r>
      <rPr>
        <sz val="6"/>
        <rFont val="Arial"/>
        <family val="2"/>
      </rPr>
      <t>Аккумулятор  12 В, 1,2 Ач</t>
    </r>
  </si>
  <si>
    <r>
      <t xml:space="preserve">РОЗНИЧНЫЙ ПРАЙС-ЛИСТ </t>
    </r>
    <r>
      <rPr>
        <b/>
        <sz val="6"/>
        <color rgb="FFFF0000"/>
        <rFont val="Tahoma"/>
        <family val="2"/>
      </rPr>
      <t>действует с 08.12.2016</t>
    </r>
  </si>
  <si>
    <r>
      <t>Блок управления д</t>
    </r>
    <r>
      <rPr>
        <sz val="6"/>
        <rFont val="Arial"/>
        <family val="2"/>
      </rPr>
      <t>ля одного привода с питанием двигателя 220В.</t>
    </r>
  </si>
  <si>
    <r>
      <t xml:space="preserve"> Блок управления для одного привода с питанием двигателя 24В. </t>
    </r>
    <r>
      <rPr>
        <b/>
        <sz val="6"/>
        <rFont val="Arial"/>
        <family val="2"/>
      </rPr>
      <t>Выход  2-го радиоканала</t>
    </r>
    <r>
      <rPr>
        <sz val="6"/>
        <rFont val="Arial"/>
        <family val="2"/>
      </rPr>
      <t>, возможность подключения электрозамка.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</si>
</sst>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E+000"/>
    <numFmt numFmtId="165" formatCode="0E+0000"/>
  </numFmts>
  <fonts count="22" x14ac:knownFonts="1">
    <font>
      <sz val="10"/>
      <color rgb="FF000000"/>
      <name val="Times New Roman"/>
      <charset val="204"/>
    </font>
    <font>
      <b/>
      <sz val="6"/>
      <name val="Tahoma"/>
    </font>
    <font>
      <b/>
      <sz val="6"/>
      <name val="Arial"/>
    </font>
    <font>
      <b/>
      <sz val="8"/>
      <name val="Arial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6"/>
      <name val="Arial"/>
    </font>
    <font>
      <b/>
      <sz val="6"/>
      <color rgb="FF000000"/>
      <name val="Arial"/>
      <family val="2"/>
    </font>
    <font>
      <b/>
      <sz val="6"/>
      <name val="Tahoma"/>
      <family val="2"/>
    </font>
    <font>
      <b/>
      <sz val="6"/>
      <color rgb="FFFF0000"/>
      <name val="Tahoma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sz val="6"/>
      <name val="Calibri"/>
      <family val="2"/>
    </font>
    <font>
      <b/>
      <vertAlign val="superscript"/>
      <sz val="4"/>
      <name val="Arial"/>
      <family val="2"/>
    </font>
    <font>
      <b/>
      <sz val="6"/>
      <name val="Calibri"/>
      <family val="2"/>
    </font>
    <font>
      <b/>
      <sz val="8"/>
      <color rgb="FFFF0000"/>
      <name val="Arial"/>
      <family val="2"/>
    </font>
    <font>
      <sz val="6"/>
      <color rgb="FF000000"/>
      <name val="Times New Roman"/>
      <family val="1"/>
      <charset val="204"/>
    </font>
    <font>
      <sz val="6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5E0E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7"/>
    </xf>
    <xf numFmtId="1" fontId="4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left" vertical="top"/>
    </xf>
    <xf numFmtId="1" fontId="18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 indent="16"/>
    </xf>
    <xf numFmtId="0" fontId="1" fillId="3" borderId="3" xfId="0" applyFont="1" applyFill="1" applyBorder="1" applyAlignment="1">
      <alignment horizontal="left" vertical="top" wrapText="1" indent="16"/>
    </xf>
    <xf numFmtId="0" fontId="1" fillId="3" borderId="4" xfId="0" applyFont="1" applyFill="1" applyBorder="1" applyAlignment="1">
      <alignment horizontal="left" vertical="top" wrapText="1" indent="16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1" fontId="5" fillId="0" borderId="5" xfId="0" applyNumberFormat="1" applyFont="1" applyFill="1" applyBorder="1" applyAlignment="1">
      <alignment horizontal="left" vertical="center" wrapText="1" indent="2"/>
    </xf>
    <xf numFmtId="1" fontId="5" fillId="0" borderId="6" xfId="0" applyNumberFormat="1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1" fontId="5" fillId="0" borderId="5" xfId="0" applyNumberFormat="1" applyFont="1" applyFill="1" applyBorder="1" applyAlignment="1">
      <alignment horizontal="left" wrapText="1" indent="2"/>
    </xf>
    <xf numFmtId="1" fontId="5" fillId="0" borderId="9" xfId="0" applyNumberFormat="1" applyFont="1" applyFill="1" applyBorder="1" applyAlignment="1">
      <alignment horizontal="left" wrapText="1" indent="2"/>
    </xf>
    <xf numFmtId="1" fontId="5" fillId="0" borderId="6" xfId="0" applyNumberFormat="1" applyFont="1" applyFill="1" applyBorder="1" applyAlignment="1">
      <alignment horizontal="left" wrapText="1" indent="2"/>
    </xf>
    <xf numFmtId="1" fontId="5" fillId="0" borderId="5" xfId="0" applyNumberFormat="1" applyFont="1" applyFill="1" applyBorder="1" applyAlignment="1">
      <alignment horizontal="left" vertical="top" wrapText="1" indent="2"/>
    </xf>
    <xf numFmtId="1" fontId="5" fillId="0" borderId="6" xfId="0" applyNumberFormat="1" applyFont="1" applyFill="1" applyBorder="1" applyAlignment="1">
      <alignment horizontal="left" vertical="top" wrapText="1" indent="2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" fontId="5" fillId="0" borderId="9" xfId="0" applyNumberFormat="1" applyFont="1" applyFill="1" applyBorder="1" applyAlignment="1">
      <alignment horizontal="left" vertical="center" wrapText="1" indent="2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 indent="13"/>
    </xf>
    <xf numFmtId="0" fontId="1" fillId="3" borderId="3" xfId="0" applyFont="1" applyFill="1" applyBorder="1" applyAlignment="1">
      <alignment horizontal="left" vertical="top" wrapText="1" indent="13"/>
    </xf>
    <xf numFmtId="0" fontId="1" fillId="3" borderId="4" xfId="0" applyFont="1" applyFill="1" applyBorder="1" applyAlignment="1">
      <alignment horizontal="left" vertical="top" wrapText="1" indent="13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 indent="5"/>
    </xf>
    <xf numFmtId="0" fontId="2" fillId="0" borderId="3" xfId="0" applyFont="1" applyFill="1" applyBorder="1" applyAlignment="1">
      <alignment horizontal="left" vertical="top" wrapText="1" indent="5"/>
    </xf>
    <xf numFmtId="0" fontId="2" fillId="0" borderId="4" xfId="0" applyFont="1" applyFill="1" applyBorder="1" applyAlignment="1">
      <alignment horizontal="left" vertical="top" wrapText="1" indent="5"/>
    </xf>
    <xf numFmtId="0" fontId="1" fillId="3" borderId="2" xfId="0" applyFont="1" applyFill="1" applyBorder="1" applyAlignment="1">
      <alignment horizontal="left" vertical="top" wrapText="1" indent="20"/>
    </xf>
    <xf numFmtId="0" fontId="1" fillId="3" borderId="3" xfId="0" applyFont="1" applyFill="1" applyBorder="1" applyAlignment="1">
      <alignment horizontal="left" vertical="top" wrapText="1" indent="20"/>
    </xf>
    <xf numFmtId="0" fontId="1" fillId="3" borderId="4" xfId="0" applyFont="1" applyFill="1" applyBorder="1" applyAlignment="1">
      <alignment horizontal="left" vertical="top" wrapText="1" indent="20"/>
    </xf>
    <xf numFmtId="0" fontId="1" fillId="3" borderId="2" xfId="0" applyFont="1" applyFill="1" applyBorder="1" applyAlignment="1">
      <alignment horizontal="left" vertical="top" wrapText="1" indent="19"/>
    </xf>
    <xf numFmtId="0" fontId="1" fillId="3" borderId="3" xfId="0" applyFont="1" applyFill="1" applyBorder="1" applyAlignment="1">
      <alignment horizontal="left" vertical="top" wrapText="1" indent="19"/>
    </xf>
    <xf numFmtId="0" fontId="1" fillId="3" borderId="4" xfId="0" applyFont="1" applyFill="1" applyBorder="1" applyAlignment="1">
      <alignment horizontal="left" vertical="top" wrapText="1" indent="19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8"/>
    </xf>
    <xf numFmtId="0" fontId="1" fillId="2" borderId="3" xfId="0" applyFont="1" applyFill="1" applyBorder="1" applyAlignment="1">
      <alignment horizontal="left" vertical="top" wrapText="1" indent="18"/>
    </xf>
    <xf numFmtId="0" fontId="1" fillId="2" borderId="4" xfId="0" applyFont="1" applyFill="1" applyBorder="1" applyAlignment="1">
      <alignment horizontal="left" vertical="top" wrapText="1" indent="18"/>
    </xf>
    <xf numFmtId="0" fontId="0" fillId="0" borderId="9" xfId="0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 indent="18"/>
    </xf>
    <xf numFmtId="0" fontId="1" fillId="3" borderId="3" xfId="0" applyFont="1" applyFill="1" applyBorder="1" applyAlignment="1">
      <alignment horizontal="left" vertical="top" wrapText="1" indent="18"/>
    </xf>
    <xf numFmtId="0" fontId="1" fillId="3" borderId="4" xfId="0" applyFont="1" applyFill="1" applyBorder="1" applyAlignment="1">
      <alignment horizontal="left" vertical="top" wrapText="1" indent="18"/>
    </xf>
    <xf numFmtId="0" fontId="0" fillId="0" borderId="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 indent="21"/>
    </xf>
    <xf numFmtId="0" fontId="1" fillId="2" borderId="3" xfId="0" applyFont="1" applyFill="1" applyBorder="1" applyAlignment="1">
      <alignment horizontal="left" vertical="top" wrapText="1" indent="21"/>
    </xf>
    <xf numFmtId="0" fontId="1" fillId="2" borderId="4" xfId="0" applyFont="1" applyFill="1" applyBorder="1" applyAlignment="1">
      <alignment horizontal="left" vertical="top" wrapText="1" indent="21"/>
    </xf>
    <xf numFmtId="0" fontId="2" fillId="0" borderId="2" xfId="0" applyFont="1" applyFill="1" applyBorder="1" applyAlignment="1">
      <alignment horizontal="right" vertical="top" wrapText="1" indent="7"/>
    </xf>
    <xf numFmtId="0" fontId="2" fillId="0" borderId="3" xfId="0" applyFont="1" applyFill="1" applyBorder="1" applyAlignment="1">
      <alignment horizontal="right" vertical="top" wrapText="1" indent="7"/>
    </xf>
    <xf numFmtId="0" fontId="2" fillId="0" borderId="4" xfId="0" applyFont="1" applyFill="1" applyBorder="1" applyAlignment="1">
      <alignment horizontal="right" vertical="top" wrapText="1" indent="7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1" fontId="18" fillId="0" borderId="9" xfId="0" applyNumberFormat="1" applyFont="1" applyFill="1" applyBorder="1" applyAlignment="1">
      <alignment horizontal="center" vertical="center" wrapText="1"/>
    </xf>
    <xf numFmtId="1" fontId="18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 indent="4"/>
    </xf>
    <xf numFmtId="0" fontId="2" fillId="0" borderId="3" xfId="0" applyFont="1" applyFill="1" applyBorder="1" applyAlignment="1">
      <alignment horizontal="left" vertical="top" wrapText="1" indent="4"/>
    </xf>
    <xf numFmtId="0" fontId="2" fillId="0" borderId="9" xfId="0" applyFont="1" applyFill="1" applyBorder="1" applyAlignment="1">
      <alignment horizontal="left" vertical="top" wrapText="1"/>
    </xf>
    <xf numFmtId="1" fontId="5" fillId="0" borderId="9" xfId="0" applyNumberFormat="1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="200" zoomScaleNormal="200" workbookViewId="0">
      <selection activeCell="I59" sqref="I59"/>
    </sheetView>
  </sheetViews>
  <sheetFormatPr defaultRowHeight="12.75" x14ac:dyDescent="0.2"/>
  <cols>
    <col min="1" max="1" width="8.83203125" style="16" customWidth="1"/>
    <col min="2" max="2" width="15.1640625" style="16" customWidth="1"/>
    <col min="3" max="3" width="12.5" style="16" customWidth="1"/>
    <col min="4" max="4" width="35" style="16" customWidth="1"/>
    <col min="5" max="5" width="6" style="16" customWidth="1"/>
    <col min="6" max="6" width="6.1640625" style="16" customWidth="1"/>
    <col min="7" max="7" width="9.5" style="16" customWidth="1"/>
  </cols>
  <sheetData>
    <row r="1" spans="1:7" ht="22.5" customHeight="1" x14ac:dyDescent="0.2">
      <c r="A1" s="120" t="s">
        <v>667</v>
      </c>
      <c r="B1" s="121"/>
      <c r="C1" s="121"/>
      <c r="D1" s="121"/>
      <c r="E1" s="121"/>
      <c r="F1" s="121"/>
      <c r="G1" s="121"/>
    </row>
    <row r="2" spans="1:7" ht="14.1" customHeight="1" x14ac:dyDescent="0.2">
      <c r="A2" s="55" t="s">
        <v>0</v>
      </c>
      <c r="B2" s="56"/>
      <c r="C2" s="56"/>
      <c r="D2" s="56"/>
      <c r="E2" s="56"/>
      <c r="F2" s="56"/>
      <c r="G2" s="57"/>
    </row>
    <row r="3" spans="1:7" ht="9.9499999999999993" customHeight="1" x14ac:dyDescent="0.2">
      <c r="A3" s="19"/>
      <c r="B3" s="20"/>
      <c r="C3" s="20"/>
      <c r="D3" s="21"/>
      <c r="E3" s="106" t="s">
        <v>1</v>
      </c>
      <c r="F3" s="107"/>
      <c r="G3" s="108"/>
    </row>
    <row r="4" spans="1:7" ht="15" customHeight="1" x14ac:dyDescent="0.2">
      <c r="A4" s="100" t="s">
        <v>2</v>
      </c>
      <c r="B4" s="113" t="s">
        <v>3</v>
      </c>
      <c r="C4" s="110" t="s">
        <v>4</v>
      </c>
      <c r="D4" s="100" t="s">
        <v>5</v>
      </c>
      <c r="E4" s="100" t="s">
        <v>6</v>
      </c>
      <c r="F4" s="100" t="s">
        <v>7</v>
      </c>
      <c r="G4" s="14" t="s">
        <v>8</v>
      </c>
    </row>
    <row r="5" spans="1:7" ht="15" customHeight="1" x14ac:dyDescent="0.2">
      <c r="A5" s="47" t="s">
        <v>9</v>
      </c>
      <c r="B5" s="48"/>
      <c r="C5" s="48"/>
      <c r="D5" s="48"/>
      <c r="E5" s="48"/>
      <c r="F5" s="48"/>
      <c r="G5" s="49"/>
    </row>
    <row r="6" spans="1:7" ht="17.100000000000001" customHeight="1" x14ac:dyDescent="0.2">
      <c r="A6" s="92" t="s">
        <v>10</v>
      </c>
      <c r="B6" s="114" t="s">
        <v>11</v>
      </c>
      <c r="C6" s="110" t="s">
        <v>12</v>
      </c>
      <c r="D6" s="104" t="s">
        <v>13</v>
      </c>
      <c r="E6" s="109">
        <v>2</v>
      </c>
      <c r="F6" s="109">
        <v>10720</v>
      </c>
      <c r="G6" s="89">
        <f>F6*2+F7</f>
        <v>27120</v>
      </c>
    </row>
    <row r="7" spans="1:7" ht="12.75" customHeight="1" x14ac:dyDescent="0.2">
      <c r="A7" s="94"/>
      <c r="B7" s="115"/>
      <c r="C7" s="110" t="s">
        <v>14</v>
      </c>
      <c r="D7" s="112" t="s">
        <v>15</v>
      </c>
      <c r="E7" s="109">
        <v>1</v>
      </c>
      <c r="F7" s="109">
        <v>5680</v>
      </c>
      <c r="G7" s="91"/>
    </row>
    <row r="8" spans="1:7" ht="17.100000000000001" customHeight="1" x14ac:dyDescent="0.2">
      <c r="A8" s="92" t="s">
        <v>16</v>
      </c>
      <c r="B8" s="116" t="s">
        <v>17</v>
      </c>
      <c r="C8" s="110" t="s">
        <v>18</v>
      </c>
      <c r="D8" s="104" t="s">
        <v>13</v>
      </c>
      <c r="E8" s="109">
        <v>2</v>
      </c>
      <c r="F8" s="109">
        <v>12480</v>
      </c>
      <c r="G8" s="89">
        <f>F8*2+F9</f>
        <v>30640</v>
      </c>
    </row>
    <row r="9" spans="1:7" ht="12" customHeight="1" x14ac:dyDescent="0.2">
      <c r="A9" s="94"/>
      <c r="B9" s="117"/>
      <c r="C9" s="110" t="s">
        <v>14</v>
      </c>
      <c r="D9" s="112" t="s">
        <v>15</v>
      </c>
      <c r="E9" s="109">
        <v>1</v>
      </c>
      <c r="F9" s="109">
        <v>5680</v>
      </c>
      <c r="G9" s="91"/>
    </row>
    <row r="10" spans="1:7" ht="17.100000000000001" customHeight="1" x14ac:dyDescent="0.2">
      <c r="A10" s="92" t="s">
        <v>19</v>
      </c>
      <c r="B10" s="116" t="s">
        <v>20</v>
      </c>
      <c r="C10" s="110" t="s">
        <v>21</v>
      </c>
      <c r="D10" s="104" t="s">
        <v>22</v>
      </c>
      <c r="E10" s="109">
        <v>2</v>
      </c>
      <c r="F10" s="109">
        <v>13280</v>
      </c>
      <c r="G10" s="89">
        <f>F10*2+F11</f>
        <v>32240</v>
      </c>
    </row>
    <row r="11" spans="1:7" ht="12" customHeight="1" x14ac:dyDescent="0.2">
      <c r="A11" s="94"/>
      <c r="B11" s="117"/>
      <c r="C11" s="110" t="s">
        <v>14</v>
      </c>
      <c r="D11" s="112" t="s">
        <v>15</v>
      </c>
      <c r="E11" s="109">
        <v>1</v>
      </c>
      <c r="F11" s="109">
        <v>5680</v>
      </c>
      <c r="G11" s="91"/>
    </row>
    <row r="12" spans="1:7" ht="15.95" customHeight="1" x14ac:dyDescent="0.2">
      <c r="A12" s="92" t="s">
        <v>23</v>
      </c>
      <c r="B12" s="116" t="s">
        <v>24</v>
      </c>
      <c r="C12" s="110" t="s">
        <v>25</v>
      </c>
      <c r="D12" s="104" t="s">
        <v>26</v>
      </c>
      <c r="E12" s="109">
        <v>2</v>
      </c>
      <c r="F12" s="109">
        <v>17600</v>
      </c>
      <c r="G12" s="89">
        <f>F12*2+F13</f>
        <v>45600</v>
      </c>
    </row>
    <row r="13" spans="1:7" ht="11.25" customHeight="1" x14ac:dyDescent="0.2">
      <c r="A13" s="94"/>
      <c r="B13" s="117"/>
      <c r="C13" s="110" t="s">
        <v>27</v>
      </c>
      <c r="D13" s="112" t="s">
        <v>28</v>
      </c>
      <c r="E13" s="109">
        <v>1</v>
      </c>
      <c r="F13" s="109">
        <v>10400</v>
      </c>
      <c r="G13" s="91"/>
    </row>
    <row r="14" spans="1:7" ht="17.100000000000001" customHeight="1" x14ac:dyDescent="0.2">
      <c r="A14" s="92" t="s">
        <v>29</v>
      </c>
      <c r="B14" s="116" t="s">
        <v>30</v>
      </c>
      <c r="C14" s="110" t="s">
        <v>31</v>
      </c>
      <c r="D14" s="104" t="s">
        <v>32</v>
      </c>
      <c r="E14" s="109">
        <v>2</v>
      </c>
      <c r="F14" s="109">
        <v>18240</v>
      </c>
      <c r="G14" s="89">
        <f>F14*2+F15</f>
        <v>46880</v>
      </c>
    </row>
    <row r="15" spans="1:7" ht="11.25" customHeight="1" x14ac:dyDescent="0.2">
      <c r="A15" s="94"/>
      <c r="B15" s="117"/>
      <c r="C15" s="110" t="s">
        <v>27</v>
      </c>
      <c r="D15" s="112" t="s">
        <v>28</v>
      </c>
      <c r="E15" s="109">
        <v>1</v>
      </c>
      <c r="F15" s="109">
        <v>10400</v>
      </c>
      <c r="G15" s="91"/>
    </row>
    <row r="16" spans="1:7" ht="15.95" customHeight="1" x14ac:dyDescent="0.2">
      <c r="A16" s="92" t="s">
        <v>33</v>
      </c>
      <c r="B16" s="114" t="s">
        <v>34</v>
      </c>
      <c r="C16" s="110" t="s">
        <v>35</v>
      </c>
      <c r="D16" s="112" t="s">
        <v>36</v>
      </c>
      <c r="E16" s="109">
        <v>1</v>
      </c>
      <c r="F16" s="109">
        <v>13600</v>
      </c>
      <c r="G16" s="89">
        <f>F16+F17</f>
        <v>32720</v>
      </c>
    </row>
    <row r="17" spans="1:7" ht="25.5" customHeight="1" x14ac:dyDescent="0.2">
      <c r="A17" s="94"/>
      <c r="B17" s="115"/>
      <c r="C17" s="110" t="s">
        <v>37</v>
      </c>
      <c r="D17" s="104" t="s">
        <v>38</v>
      </c>
      <c r="E17" s="109">
        <v>1</v>
      </c>
      <c r="F17" s="109">
        <v>19120</v>
      </c>
      <c r="G17" s="91"/>
    </row>
    <row r="18" spans="1:7" ht="24.75" customHeight="1" x14ac:dyDescent="0.2">
      <c r="A18" s="92" t="s">
        <v>39</v>
      </c>
      <c r="B18" s="114" t="s">
        <v>34</v>
      </c>
      <c r="C18" s="111" t="s">
        <v>40</v>
      </c>
      <c r="D18" s="104" t="s">
        <v>41</v>
      </c>
      <c r="E18" s="109">
        <v>1</v>
      </c>
      <c r="F18" s="109">
        <v>23200</v>
      </c>
      <c r="G18" s="89">
        <f>F18+F19</f>
        <v>38400</v>
      </c>
    </row>
    <row r="19" spans="1:7" ht="19.5" customHeight="1" x14ac:dyDescent="0.2">
      <c r="A19" s="94"/>
      <c r="B19" s="115"/>
      <c r="C19" s="111" t="s">
        <v>42</v>
      </c>
      <c r="D19" s="112" t="s">
        <v>43</v>
      </c>
      <c r="E19" s="109">
        <v>1</v>
      </c>
      <c r="F19" s="109">
        <v>15200</v>
      </c>
      <c r="G19" s="91"/>
    </row>
    <row r="20" spans="1:7" ht="25.5" customHeight="1" x14ac:dyDescent="0.2">
      <c r="A20" s="92" t="s">
        <v>44</v>
      </c>
      <c r="B20" s="116" t="s">
        <v>45</v>
      </c>
      <c r="C20" s="110" t="s">
        <v>46</v>
      </c>
      <c r="D20" s="104" t="s">
        <v>47</v>
      </c>
      <c r="E20" s="109">
        <v>2</v>
      </c>
      <c r="F20" s="109">
        <v>16000</v>
      </c>
      <c r="G20" s="89">
        <f>F20*2+F21</f>
        <v>37680</v>
      </c>
    </row>
    <row r="21" spans="1:7" ht="12" customHeight="1" x14ac:dyDescent="0.2">
      <c r="A21" s="94"/>
      <c r="B21" s="117"/>
      <c r="C21" s="110" t="s">
        <v>14</v>
      </c>
      <c r="D21" s="112" t="s">
        <v>15</v>
      </c>
      <c r="E21" s="109">
        <v>1</v>
      </c>
      <c r="F21" s="109">
        <v>5680</v>
      </c>
      <c r="G21" s="91"/>
    </row>
    <row r="22" spans="1:7" ht="27.75" customHeight="1" x14ac:dyDescent="0.2">
      <c r="A22" s="92" t="s">
        <v>48</v>
      </c>
      <c r="B22" s="116" t="s">
        <v>45</v>
      </c>
      <c r="C22" s="110" t="s">
        <v>49</v>
      </c>
      <c r="D22" s="104" t="s">
        <v>50</v>
      </c>
      <c r="E22" s="109">
        <v>2</v>
      </c>
      <c r="F22" s="109">
        <v>18000</v>
      </c>
      <c r="G22" s="89">
        <f>F22*2+F23</f>
        <v>46400</v>
      </c>
    </row>
    <row r="23" spans="1:7" ht="12" customHeight="1" x14ac:dyDescent="0.2">
      <c r="A23" s="94"/>
      <c r="B23" s="117"/>
      <c r="C23" s="110" t="s">
        <v>27</v>
      </c>
      <c r="D23" s="112" t="s">
        <v>28</v>
      </c>
      <c r="E23" s="109">
        <v>1</v>
      </c>
      <c r="F23" s="109">
        <v>10400</v>
      </c>
      <c r="G23" s="91"/>
    </row>
    <row r="24" spans="1:7" ht="15" customHeight="1" x14ac:dyDescent="0.2">
      <c r="A24" s="92" t="s">
        <v>51</v>
      </c>
      <c r="B24" s="116" t="s">
        <v>52</v>
      </c>
      <c r="C24" s="110" t="s">
        <v>53</v>
      </c>
      <c r="D24" s="104" t="s">
        <v>54</v>
      </c>
      <c r="E24" s="109">
        <v>2</v>
      </c>
      <c r="F24" s="109">
        <v>17600</v>
      </c>
      <c r="G24" s="89">
        <f>F24*2+F25*2+F26*2+F27</f>
        <v>60970</v>
      </c>
    </row>
    <row r="25" spans="1:7" ht="12" customHeight="1" x14ac:dyDescent="0.2">
      <c r="A25" s="93"/>
      <c r="B25" s="118"/>
      <c r="C25" s="110" t="s">
        <v>55</v>
      </c>
      <c r="D25" s="112" t="s">
        <v>56</v>
      </c>
      <c r="E25" s="109">
        <v>2</v>
      </c>
      <c r="F25" s="109">
        <v>8160</v>
      </c>
      <c r="G25" s="90"/>
    </row>
    <row r="26" spans="1:7" ht="11.25" customHeight="1" x14ac:dyDescent="0.2">
      <c r="A26" s="93"/>
      <c r="B26" s="118"/>
      <c r="C26" s="110" t="s">
        <v>57</v>
      </c>
      <c r="D26" s="112" t="s">
        <v>58</v>
      </c>
      <c r="E26" s="109">
        <v>2</v>
      </c>
      <c r="F26" s="109">
        <v>1125</v>
      </c>
      <c r="G26" s="90"/>
    </row>
    <row r="27" spans="1:7" ht="11.25" customHeight="1" x14ac:dyDescent="0.2">
      <c r="A27" s="94"/>
      <c r="B27" s="117"/>
      <c r="C27" s="110" t="s">
        <v>59</v>
      </c>
      <c r="D27" s="112" t="s">
        <v>60</v>
      </c>
      <c r="E27" s="109">
        <v>1</v>
      </c>
      <c r="F27" s="109">
        <v>7200</v>
      </c>
      <c r="G27" s="91"/>
    </row>
    <row r="28" spans="1:7" ht="15" customHeight="1" x14ac:dyDescent="0.2">
      <c r="A28" s="92" t="s">
        <v>61</v>
      </c>
      <c r="B28" s="116" t="s">
        <v>62</v>
      </c>
      <c r="C28" s="110" t="s">
        <v>63</v>
      </c>
      <c r="D28" s="104" t="s">
        <v>64</v>
      </c>
      <c r="E28" s="109">
        <v>2</v>
      </c>
      <c r="F28" s="109">
        <v>243520</v>
      </c>
      <c r="G28" s="89">
        <f>F28*2+F29*2+F30</f>
        <v>699920</v>
      </c>
    </row>
    <row r="29" spans="1:7" ht="16.5" customHeight="1" x14ac:dyDescent="0.2">
      <c r="A29" s="93"/>
      <c r="B29" s="118"/>
      <c r="C29" s="110" t="s">
        <v>65</v>
      </c>
      <c r="D29" s="112" t="s">
        <v>66</v>
      </c>
      <c r="E29" s="109">
        <v>2</v>
      </c>
      <c r="F29" s="109">
        <v>84560</v>
      </c>
      <c r="G29" s="129"/>
    </row>
    <row r="30" spans="1:7" ht="12" customHeight="1" x14ac:dyDescent="0.2">
      <c r="A30" s="94"/>
      <c r="B30" s="117"/>
      <c r="C30" s="110" t="s">
        <v>67</v>
      </c>
      <c r="D30" s="112" t="s">
        <v>28</v>
      </c>
      <c r="E30" s="109">
        <v>1</v>
      </c>
      <c r="F30" s="109">
        <v>43760</v>
      </c>
      <c r="G30" s="130"/>
    </row>
    <row r="31" spans="1:7" ht="18.95" customHeight="1" x14ac:dyDescent="0.2">
      <c r="A31" s="47" t="s">
        <v>68</v>
      </c>
      <c r="B31" s="48"/>
      <c r="C31" s="48"/>
      <c r="D31" s="48"/>
      <c r="E31" s="48"/>
      <c r="F31" s="48"/>
      <c r="G31" s="49"/>
    </row>
    <row r="32" spans="1:7" ht="27.75" customHeight="1" x14ac:dyDescent="0.2">
      <c r="A32" s="92" t="s">
        <v>69</v>
      </c>
      <c r="B32" s="116" t="s">
        <v>70</v>
      </c>
      <c r="C32" s="110" t="s">
        <v>71</v>
      </c>
      <c r="D32" s="104" t="s">
        <v>72</v>
      </c>
      <c r="E32" s="109">
        <v>1</v>
      </c>
      <c r="F32" s="109">
        <v>10800</v>
      </c>
      <c r="G32" s="89">
        <f>F32+F33</f>
        <v>17600</v>
      </c>
    </row>
    <row r="33" spans="1:7" ht="12" customHeight="1" x14ac:dyDescent="0.2">
      <c r="A33" s="94"/>
      <c r="B33" s="117"/>
      <c r="C33" s="110" t="s">
        <v>73</v>
      </c>
      <c r="D33" s="112" t="s">
        <v>74</v>
      </c>
      <c r="E33" s="109">
        <v>1</v>
      </c>
      <c r="F33" s="109">
        <v>6800</v>
      </c>
      <c r="G33" s="91"/>
    </row>
    <row r="34" spans="1:7" ht="20.100000000000001" customHeight="1" x14ac:dyDescent="0.2">
      <c r="A34" s="50" t="s">
        <v>75</v>
      </c>
      <c r="B34" s="51"/>
      <c r="C34" s="51"/>
      <c r="D34" s="51"/>
      <c r="E34" s="51"/>
      <c r="F34" s="51"/>
      <c r="G34" s="52"/>
    </row>
    <row r="35" spans="1:7" ht="18" customHeight="1" x14ac:dyDescent="0.2">
      <c r="A35" s="100" t="s">
        <v>2</v>
      </c>
      <c r="B35" s="113" t="s">
        <v>3</v>
      </c>
      <c r="C35" s="110" t="s">
        <v>4</v>
      </c>
      <c r="D35" s="100" t="s">
        <v>5</v>
      </c>
      <c r="E35" s="100" t="s">
        <v>6</v>
      </c>
      <c r="F35" s="100" t="s">
        <v>7</v>
      </c>
      <c r="G35" s="14" t="s">
        <v>8</v>
      </c>
    </row>
    <row r="36" spans="1:7" ht="26.25" customHeight="1" x14ac:dyDescent="0.2">
      <c r="A36" s="92" t="s">
        <v>76</v>
      </c>
      <c r="B36" s="116" t="s">
        <v>70</v>
      </c>
      <c r="C36" s="110" t="s">
        <v>71</v>
      </c>
      <c r="D36" s="104" t="s">
        <v>72</v>
      </c>
      <c r="E36" s="109">
        <v>2</v>
      </c>
      <c r="F36" s="109">
        <v>10800</v>
      </c>
      <c r="G36" s="89">
        <f>F36*2+F37</f>
        <v>30080</v>
      </c>
    </row>
    <row r="37" spans="1:7" ht="10.5" customHeight="1" x14ac:dyDescent="0.2">
      <c r="A37" s="94"/>
      <c r="B37" s="117"/>
      <c r="C37" s="110" t="s">
        <v>77</v>
      </c>
      <c r="D37" s="112" t="s">
        <v>78</v>
      </c>
      <c r="E37" s="109">
        <v>1</v>
      </c>
      <c r="F37" s="109">
        <v>8480</v>
      </c>
      <c r="G37" s="91"/>
    </row>
    <row r="38" spans="1:7" ht="12.75" customHeight="1" x14ac:dyDescent="0.2">
      <c r="A38" s="92" t="s">
        <v>79</v>
      </c>
      <c r="B38" s="116" t="s">
        <v>80</v>
      </c>
      <c r="C38" s="110" t="s">
        <v>81</v>
      </c>
      <c r="D38" s="112" t="s">
        <v>82</v>
      </c>
      <c r="E38" s="109">
        <v>2</v>
      </c>
      <c r="F38" s="109">
        <v>13560</v>
      </c>
      <c r="G38" s="89">
        <f>F38*2+F39*2+F40</f>
        <v>41520</v>
      </c>
    </row>
    <row r="39" spans="1:7" ht="10.5" customHeight="1" x14ac:dyDescent="0.2">
      <c r="A39" s="93"/>
      <c r="B39" s="118"/>
      <c r="C39" s="110" t="s">
        <v>83</v>
      </c>
      <c r="D39" s="112" t="s">
        <v>84</v>
      </c>
      <c r="E39" s="109">
        <v>2</v>
      </c>
      <c r="F39" s="109">
        <v>1960</v>
      </c>
      <c r="G39" s="90"/>
    </row>
    <row r="40" spans="1:7" ht="12" customHeight="1" x14ac:dyDescent="0.2">
      <c r="A40" s="94"/>
      <c r="B40" s="117"/>
      <c r="C40" s="110" t="s">
        <v>85</v>
      </c>
      <c r="D40" s="112" t="s">
        <v>60</v>
      </c>
      <c r="E40" s="109">
        <v>1</v>
      </c>
      <c r="F40" s="109">
        <v>10480</v>
      </c>
      <c r="G40" s="91"/>
    </row>
    <row r="41" spans="1:7" ht="13.5" customHeight="1" x14ac:dyDescent="0.2">
      <c r="A41" s="92" t="s">
        <v>86</v>
      </c>
      <c r="B41" s="116" t="s">
        <v>87</v>
      </c>
      <c r="C41" s="110" t="s">
        <v>88</v>
      </c>
      <c r="D41" s="112" t="s">
        <v>82</v>
      </c>
      <c r="E41" s="109">
        <v>2</v>
      </c>
      <c r="F41" s="109">
        <v>15920</v>
      </c>
      <c r="G41" s="89">
        <f>F41*2+F42</f>
        <v>43000</v>
      </c>
    </row>
    <row r="42" spans="1:7" ht="10.5" customHeight="1" x14ac:dyDescent="0.2">
      <c r="A42" s="94"/>
      <c r="B42" s="117"/>
      <c r="C42" s="110" t="s">
        <v>89</v>
      </c>
      <c r="D42" s="112" t="s">
        <v>60</v>
      </c>
      <c r="E42" s="109">
        <v>1</v>
      </c>
      <c r="F42" s="109">
        <v>11160</v>
      </c>
      <c r="G42" s="91"/>
    </row>
    <row r="43" spans="1:7" ht="15" customHeight="1" x14ac:dyDescent="0.2">
      <c r="A43" s="92" t="s">
        <v>90</v>
      </c>
      <c r="B43" s="116" t="s">
        <v>91</v>
      </c>
      <c r="C43" s="110" t="s">
        <v>92</v>
      </c>
      <c r="D43" s="104" t="s">
        <v>93</v>
      </c>
      <c r="E43" s="109">
        <v>2</v>
      </c>
      <c r="F43" s="109">
        <v>18040</v>
      </c>
      <c r="G43" s="89">
        <f>F43*2+F44</f>
        <v>48800</v>
      </c>
    </row>
    <row r="44" spans="1:7" ht="11.25" customHeight="1" x14ac:dyDescent="0.2">
      <c r="A44" s="94"/>
      <c r="B44" s="117"/>
      <c r="C44" s="110" t="s">
        <v>94</v>
      </c>
      <c r="D44" s="112" t="s">
        <v>60</v>
      </c>
      <c r="E44" s="109">
        <v>1</v>
      </c>
      <c r="F44" s="109">
        <v>12720</v>
      </c>
      <c r="G44" s="91"/>
    </row>
    <row r="45" spans="1:7" ht="15.75" customHeight="1" x14ac:dyDescent="0.2">
      <c r="A45" s="92" t="s">
        <v>95</v>
      </c>
      <c r="B45" s="116" t="s">
        <v>96</v>
      </c>
      <c r="C45" s="110" t="s">
        <v>97</v>
      </c>
      <c r="D45" s="104" t="s">
        <v>93</v>
      </c>
      <c r="E45" s="109">
        <v>2</v>
      </c>
      <c r="F45" s="109">
        <v>18640</v>
      </c>
      <c r="G45" s="89">
        <f>F45*2+F46</f>
        <v>50000</v>
      </c>
    </row>
    <row r="46" spans="1:7" ht="11.25" customHeight="1" x14ac:dyDescent="0.2">
      <c r="A46" s="94"/>
      <c r="B46" s="117"/>
      <c r="C46" s="110" t="s">
        <v>94</v>
      </c>
      <c r="D46" s="112" t="s">
        <v>60</v>
      </c>
      <c r="E46" s="109">
        <v>1</v>
      </c>
      <c r="F46" s="109">
        <v>12720</v>
      </c>
      <c r="G46" s="91"/>
    </row>
    <row r="47" spans="1:7" ht="17.100000000000001" customHeight="1" x14ac:dyDescent="0.2">
      <c r="A47" s="92" t="s">
        <v>98</v>
      </c>
      <c r="B47" s="116" t="s">
        <v>99</v>
      </c>
      <c r="C47" s="110" t="s">
        <v>100</v>
      </c>
      <c r="D47" s="104" t="s">
        <v>101</v>
      </c>
      <c r="E47" s="109">
        <v>2</v>
      </c>
      <c r="F47" s="109">
        <v>20760</v>
      </c>
      <c r="G47" s="89">
        <f>F47*2+F48</f>
        <v>54240</v>
      </c>
    </row>
    <row r="48" spans="1:7" ht="12" customHeight="1" x14ac:dyDescent="0.2">
      <c r="A48" s="94"/>
      <c r="B48" s="117"/>
      <c r="C48" s="110" t="s">
        <v>94</v>
      </c>
      <c r="D48" s="112" t="s">
        <v>60</v>
      </c>
      <c r="E48" s="109">
        <v>1</v>
      </c>
      <c r="F48" s="109">
        <v>12720</v>
      </c>
      <c r="G48" s="91"/>
    </row>
    <row r="49" spans="1:7" ht="15.95" customHeight="1" x14ac:dyDescent="0.2">
      <c r="A49" s="92" t="s">
        <v>102</v>
      </c>
      <c r="B49" s="116" t="s">
        <v>103</v>
      </c>
      <c r="C49" s="110" t="s">
        <v>104</v>
      </c>
      <c r="D49" s="104" t="s">
        <v>101</v>
      </c>
      <c r="E49" s="109">
        <v>2</v>
      </c>
      <c r="F49" s="109">
        <v>26000</v>
      </c>
      <c r="G49" s="89">
        <f>F49*2+F50</f>
        <v>66320</v>
      </c>
    </row>
    <row r="50" spans="1:7" ht="13.5" customHeight="1" x14ac:dyDescent="0.2">
      <c r="A50" s="94"/>
      <c r="B50" s="117"/>
      <c r="C50" s="110" t="s">
        <v>105</v>
      </c>
      <c r="D50" s="112" t="s">
        <v>60</v>
      </c>
      <c r="E50" s="109">
        <v>1</v>
      </c>
      <c r="F50" s="109">
        <v>14320</v>
      </c>
      <c r="G50" s="91"/>
    </row>
    <row r="51" spans="1:7" ht="15.95" customHeight="1" x14ac:dyDescent="0.2">
      <c r="A51" s="92" t="s">
        <v>106</v>
      </c>
      <c r="B51" s="114" t="s">
        <v>107</v>
      </c>
      <c r="C51" s="110" t="s">
        <v>108</v>
      </c>
      <c r="D51" s="104" t="s">
        <v>109</v>
      </c>
      <c r="E51" s="109">
        <v>2</v>
      </c>
      <c r="F51" s="109">
        <v>22340</v>
      </c>
      <c r="G51" s="89">
        <f>F51*2+F52*2+F53*2+F54</f>
        <v>77570</v>
      </c>
    </row>
    <row r="52" spans="1:7" ht="12" customHeight="1" x14ac:dyDescent="0.2">
      <c r="A52" s="93"/>
      <c r="B52" s="119"/>
      <c r="C52" s="110" t="s">
        <v>55</v>
      </c>
      <c r="D52" s="112" t="s">
        <v>56</v>
      </c>
      <c r="E52" s="109">
        <v>2</v>
      </c>
      <c r="F52" s="109">
        <v>8160</v>
      </c>
      <c r="G52" s="90"/>
    </row>
    <row r="53" spans="1:7" ht="12" customHeight="1" x14ac:dyDescent="0.2">
      <c r="A53" s="93"/>
      <c r="B53" s="119"/>
      <c r="C53" s="110" t="s">
        <v>57</v>
      </c>
      <c r="D53" s="112" t="s">
        <v>58</v>
      </c>
      <c r="E53" s="109">
        <v>2</v>
      </c>
      <c r="F53" s="109">
        <v>1125</v>
      </c>
      <c r="G53" s="90"/>
    </row>
    <row r="54" spans="1:7" ht="12" customHeight="1" x14ac:dyDescent="0.2">
      <c r="A54" s="94"/>
      <c r="B54" s="115"/>
      <c r="C54" s="110" t="s">
        <v>105</v>
      </c>
      <c r="D54" s="112" t="s">
        <v>60</v>
      </c>
      <c r="E54" s="109">
        <v>1</v>
      </c>
      <c r="F54" s="109">
        <v>14320</v>
      </c>
      <c r="G54" s="91"/>
    </row>
    <row r="55" spans="1:7" ht="17.100000000000001" customHeight="1" x14ac:dyDescent="0.2">
      <c r="A55" s="25" t="s">
        <v>110</v>
      </c>
      <c r="B55" s="26"/>
      <c r="C55" s="26"/>
      <c r="D55" s="26"/>
      <c r="E55" s="26"/>
      <c r="F55" s="26"/>
      <c r="G55" s="27"/>
    </row>
    <row r="56" spans="1:7" ht="15.95" customHeight="1" x14ac:dyDescent="0.2">
      <c r="A56" s="104" t="s">
        <v>111</v>
      </c>
      <c r="B56" s="28" t="s">
        <v>5</v>
      </c>
      <c r="C56" s="29"/>
      <c r="D56" s="29"/>
      <c r="E56" s="29"/>
      <c r="F56" s="30"/>
      <c r="G56" s="100" t="s">
        <v>1</v>
      </c>
    </row>
    <row r="57" spans="1:7" ht="17.25" customHeight="1" x14ac:dyDescent="0.2">
      <c r="A57" s="100" t="s">
        <v>112</v>
      </c>
      <c r="B57" s="22" t="s">
        <v>113</v>
      </c>
      <c r="C57" s="23"/>
      <c r="D57" s="23"/>
      <c r="E57" s="23"/>
      <c r="F57" s="24"/>
      <c r="G57" s="18">
        <v>1590</v>
      </c>
    </row>
    <row r="58" spans="1:7" ht="12.75" customHeight="1" x14ac:dyDescent="0.2">
      <c r="A58" s="104" t="s">
        <v>114</v>
      </c>
      <c r="B58" s="22" t="s">
        <v>115</v>
      </c>
      <c r="C58" s="23"/>
      <c r="D58" s="23"/>
      <c r="E58" s="23"/>
      <c r="F58" s="24"/>
      <c r="G58" s="18">
        <v>3760</v>
      </c>
    </row>
    <row r="59" spans="1:7" ht="16.5" customHeight="1" x14ac:dyDescent="0.2">
      <c r="A59" s="104" t="s">
        <v>116</v>
      </c>
      <c r="B59" s="22" t="s">
        <v>117</v>
      </c>
      <c r="C59" s="23"/>
      <c r="D59" s="23"/>
      <c r="E59" s="23"/>
      <c r="F59" s="24"/>
      <c r="G59" s="18">
        <v>2660</v>
      </c>
    </row>
    <row r="60" spans="1:7" ht="19.5" customHeight="1" x14ac:dyDescent="0.2">
      <c r="A60" s="104" t="s">
        <v>118</v>
      </c>
      <c r="B60" s="22" t="s">
        <v>119</v>
      </c>
      <c r="C60" s="23"/>
      <c r="D60" s="23"/>
      <c r="E60" s="23"/>
      <c r="F60" s="24"/>
      <c r="G60" s="18">
        <v>5120</v>
      </c>
    </row>
    <row r="61" spans="1:7" ht="14.25" customHeight="1" x14ac:dyDescent="0.2">
      <c r="A61" s="104" t="s">
        <v>120</v>
      </c>
      <c r="B61" s="22" t="s">
        <v>121</v>
      </c>
      <c r="C61" s="23"/>
      <c r="D61" s="23"/>
      <c r="E61" s="23"/>
      <c r="F61" s="24"/>
      <c r="G61" s="18">
        <v>4850</v>
      </c>
    </row>
    <row r="62" spans="1:7" ht="12.75" customHeight="1" x14ac:dyDescent="0.2">
      <c r="A62" s="100" t="s">
        <v>122</v>
      </c>
      <c r="B62" s="22" t="s">
        <v>123</v>
      </c>
      <c r="C62" s="23"/>
      <c r="D62" s="23"/>
      <c r="E62" s="23"/>
      <c r="F62" s="24"/>
      <c r="G62" s="18">
        <v>2660</v>
      </c>
    </row>
    <row r="63" spans="1:7" ht="12.75" customHeight="1" x14ac:dyDescent="0.2">
      <c r="A63" s="100" t="s">
        <v>124</v>
      </c>
      <c r="B63" s="19" t="s">
        <v>125</v>
      </c>
      <c r="C63" s="20"/>
      <c r="D63" s="20"/>
      <c r="E63" s="20"/>
      <c r="F63" s="21"/>
      <c r="G63" s="18">
        <v>6320</v>
      </c>
    </row>
    <row r="64" spans="1:7" ht="13.5" customHeight="1" x14ac:dyDescent="0.2">
      <c r="A64" s="104" t="s">
        <v>126</v>
      </c>
      <c r="B64" s="19" t="s">
        <v>127</v>
      </c>
      <c r="C64" s="20"/>
      <c r="D64" s="20"/>
      <c r="E64" s="20"/>
      <c r="F64" s="21"/>
      <c r="G64" s="18">
        <v>6320</v>
      </c>
    </row>
    <row r="65" spans="1:7" ht="16.5" customHeight="1" x14ac:dyDescent="0.2">
      <c r="A65" s="122" t="s">
        <v>128</v>
      </c>
      <c r="B65" s="126" t="s">
        <v>669</v>
      </c>
      <c r="C65" s="123"/>
      <c r="D65" s="123"/>
      <c r="E65" s="123"/>
      <c r="F65" s="124"/>
      <c r="G65" s="18">
        <v>7840</v>
      </c>
    </row>
    <row r="66" spans="1:7" ht="14.25" customHeight="1" x14ac:dyDescent="0.2">
      <c r="A66" s="104" t="s">
        <v>129</v>
      </c>
      <c r="B66" s="125" t="s">
        <v>668</v>
      </c>
      <c r="C66" s="23"/>
      <c r="D66" s="23"/>
      <c r="E66" s="23"/>
      <c r="F66" s="24"/>
      <c r="G66" s="18">
        <v>4080</v>
      </c>
    </row>
  </sheetData>
  <mergeCells count="79">
    <mergeCell ref="A1:G1"/>
    <mergeCell ref="A2:G2"/>
    <mergeCell ref="A3:D3"/>
    <mergeCell ref="E3:G3"/>
    <mergeCell ref="A5:G5"/>
    <mergeCell ref="A6:A7"/>
    <mergeCell ref="B6:B7"/>
    <mergeCell ref="G6:G7"/>
    <mergeCell ref="A8:A9"/>
    <mergeCell ref="B8:B9"/>
    <mergeCell ref="G8:G9"/>
    <mergeCell ref="A10:A11"/>
    <mergeCell ref="B10:B11"/>
    <mergeCell ref="G10:G11"/>
    <mergeCell ref="A12:A13"/>
    <mergeCell ref="B12:B13"/>
    <mergeCell ref="G12:G13"/>
    <mergeCell ref="A14:A15"/>
    <mergeCell ref="B14:B15"/>
    <mergeCell ref="G14:G15"/>
    <mergeCell ref="A16:A17"/>
    <mergeCell ref="B16:B17"/>
    <mergeCell ref="G16:G17"/>
    <mergeCell ref="A18:A19"/>
    <mergeCell ref="B18:B19"/>
    <mergeCell ref="G18:G19"/>
    <mergeCell ref="A20:A21"/>
    <mergeCell ref="B20:B21"/>
    <mergeCell ref="G20:G21"/>
    <mergeCell ref="A22:A23"/>
    <mergeCell ref="B22:B23"/>
    <mergeCell ref="G22:G23"/>
    <mergeCell ref="A24:A27"/>
    <mergeCell ref="B24:B27"/>
    <mergeCell ref="G24:G27"/>
    <mergeCell ref="A28:A30"/>
    <mergeCell ref="B28:B30"/>
    <mergeCell ref="G28:G30"/>
    <mergeCell ref="A31:G31"/>
    <mergeCell ref="A32:A33"/>
    <mergeCell ref="B32:B33"/>
    <mergeCell ref="G32:G33"/>
    <mergeCell ref="A34:G34"/>
    <mergeCell ref="A36:A37"/>
    <mergeCell ref="B36:B37"/>
    <mergeCell ref="G36:G37"/>
    <mergeCell ref="A38:A40"/>
    <mergeCell ref="B38:B40"/>
    <mergeCell ref="G38:G40"/>
    <mergeCell ref="A41:A42"/>
    <mergeCell ref="B41:B42"/>
    <mergeCell ref="G41:G42"/>
    <mergeCell ref="A43:A44"/>
    <mergeCell ref="B43:B44"/>
    <mergeCell ref="G43:G44"/>
    <mergeCell ref="A45:A46"/>
    <mergeCell ref="B45:B46"/>
    <mergeCell ref="G45:G46"/>
    <mergeCell ref="A47:A48"/>
    <mergeCell ref="B47:B48"/>
    <mergeCell ref="G47:G48"/>
    <mergeCell ref="A49:A50"/>
    <mergeCell ref="B49:B50"/>
    <mergeCell ref="G49:G50"/>
    <mergeCell ref="A51:A54"/>
    <mergeCell ref="B51:B54"/>
    <mergeCell ref="G51:G54"/>
    <mergeCell ref="B64:F64"/>
    <mergeCell ref="B65:F65"/>
    <mergeCell ref="B66:F66"/>
    <mergeCell ref="A55:G55"/>
    <mergeCell ref="B56:F56"/>
    <mergeCell ref="B57:F57"/>
    <mergeCell ref="B58:F58"/>
    <mergeCell ref="B59:F59"/>
    <mergeCell ref="B60:F60"/>
    <mergeCell ref="B61:F61"/>
    <mergeCell ref="B62:F62"/>
    <mergeCell ref="B63:F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9" zoomScale="200" zoomScaleNormal="200" workbookViewId="0">
      <selection activeCell="E33" sqref="E33"/>
    </sheetView>
  </sheetViews>
  <sheetFormatPr defaultRowHeight="12.75" x14ac:dyDescent="0.2"/>
  <cols>
    <col min="1" max="1" width="7.33203125" style="16" customWidth="1"/>
    <col min="2" max="2" width="16.1640625" customWidth="1"/>
    <col min="3" max="3" width="10.83203125" customWidth="1"/>
    <col min="4" max="4" width="39.83203125" style="16" customWidth="1"/>
    <col min="5" max="5" width="4" style="16" customWidth="1"/>
    <col min="6" max="6" width="7.1640625" style="16" customWidth="1"/>
    <col min="7" max="7" width="12.5" style="99" customWidth="1"/>
  </cols>
  <sheetData>
    <row r="1" spans="1:7" ht="21.95" customHeight="1" x14ac:dyDescent="0.2">
      <c r="A1" s="55" t="s">
        <v>130</v>
      </c>
      <c r="B1" s="56"/>
      <c r="C1" s="56"/>
      <c r="D1" s="56"/>
      <c r="E1" s="56"/>
      <c r="F1" s="56"/>
      <c r="G1" s="57"/>
    </row>
    <row r="2" spans="1:7" ht="8.1" customHeight="1" x14ac:dyDescent="0.2">
      <c r="A2" s="19"/>
      <c r="B2" s="20"/>
      <c r="C2" s="20"/>
      <c r="D2" s="21"/>
      <c r="E2" s="106" t="s">
        <v>1</v>
      </c>
      <c r="F2" s="107"/>
      <c r="G2" s="108"/>
    </row>
    <row r="3" spans="1:7" ht="17.100000000000001" customHeight="1" x14ac:dyDescent="0.2">
      <c r="A3" s="113" t="s">
        <v>131</v>
      </c>
      <c r="B3" s="4" t="s">
        <v>3</v>
      </c>
      <c r="C3" s="5" t="s">
        <v>4</v>
      </c>
      <c r="D3" s="100" t="s">
        <v>5</v>
      </c>
      <c r="E3" s="100" t="s">
        <v>6</v>
      </c>
      <c r="F3" s="100" t="s">
        <v>7</v>
      </c>
      <c r="G3" s="14" t="s">
        <v>8</v>
      </c>
    </row>
    <row r="4" spans="1:7" ht="18.95" customHeight="1" x14ac:dyDescent="0.2">
      <c r="A4" s="47" t="s">
        <v>132</v>
      </c>
      <c r="B4" s="48"/>
      <c r="C4" s="48"/>
      <c r="D4" s="48"/>
      <c r="E4" s="48"/>
      <c r="F4" s="48"/>
      <c r="G4" s="49"/>
    </row>
    <row r="5" spans="1:7" ht="24.75" customHeight="1" x14ac:dyDescent="0.2">
      <c r="A5" s="113" t="s">
        <v>133</v>
      </c>
      <c r="B5" s="2" t="s">
        <v>134</v>
      </c>
      <c r="C5" s="1" t="s">
        <v>135</v>
      </c>
      <c r="D5" s="112" t="s">
        <v>136</v>
      </c>
      <c r="E5" s="109">
        <v>1</v>
      </c>
      <c r="F5" s="109">
        <v>14880</v>
      </c>
      <c r="G5" s="15">
        <f>F5*E5</f>
        <v>14880</v>
      </c>
    </row>
    <row r="6" spans="1:7" ht="20.25" customHeight="1" x14ac:dyDescent="0.2">
      <c r="A6" s="113" t="s">
        <v>137</v>
      </c>
      <c r="B6" s="1" t="s">
        <v>138</v>
      </c>
      <c r="C6" s="1" t="s">
        <v>139</v>
      </c>
      <c r="D6" s="112" t="s">
        <v>140</v>
      </c>
      <c r="E6" s="109">
        <v>1</v>
      </c>
      <c r="F6" s="109">
        <v>15040</v>
      </c>
      <c r="G6" s="15">
        <f t="shared" ref="G6:G15" si="0">F6*E6</f>
        <v>15040</v>
      </c>
    </row>
    <row r="7" spans="1:7" ht="19.5" customHeight="1" x14ac:dyDescent="0.2">
      <c r="A7" s="113" t="s">
        <v>141</v>
      </c>
      <c r="B7" s="1" t="s">
        <v>142</v>
      </c>
      <c r="C7" s="1" t="s">
        <v>143</v>
      </c>
      <c r="D7" s="112" t="s">
        <v>140</v>
      </c>
      <c r="E7" s="109">
        <v>1</v>
      </c>
      <c r="F7" s="109">
        <v>16400</v>
      </c>
      <c r="G7" s="15">
        <f t="shared" si="0"/>
        <v>16400</v>
      </c>
    </row>
    <row r="8" spans="1:7" ht="18" customHeight="1" x14ac:dyDescent="0.2">
      <c r="A8" s="113" t="s">
        <v>144</v>
      </c>
      <c r="B8" s="1" t="s">
        <v>138</v>
      </c>
      <c r="C8" s="1" t="s">
        <v>145</v>
      </c>
      <c r="D8" s="112" t="s">
        <v>146</v>
      </c>
      <c r="E8" s="109">
        <v>1</v>
      </c>
      <c r="F8" s="109">
        <v>16800</v>
      </c>
      <c r="G8" s="15">
        <f t="shared" si="0"/>
        <v>16800</v>
      </c>
    </row>
    <row r="9" spans="1:7" ht="18" customHeight="1" x14ac:dyDescent="0.2">
      <c r="A9" s="113" t="s">
        <v>147</v>
      </c>
      <c r="B9" s="1" t="s">
        <v>142</v>
      </c>
      <c r="C9" s="1" t="s">
        <v>148</v>
      </c>
      <c r="D9" s="112" t="s">
        <v>149</v>
      </c>
      <c r="E9" s="109">
        <v>1</v>
      </c>
      <c r="F9" s="109">
        <v>18320</v>
      </c>
      <c r="G9" s="15">
        <f t="shared" si="0"/>
        <v>18320</v>
      </c>
    </row>
    <row r="10" spans="1:7" ht="18" customHeight="1" x14ac:dyDescent="0.2">
      <c r="A10" s="113" t="s">
        <v>150</v>
      </c>
      <c r="B10" s="2" t="s">
        <v>151</v>
      </c>
      <c r="C10" s="1" t="s">
        <v>152</v>
      </c>
      <c r="D10" s="112" t="s">
        <v>153</v>
      </c>
      <c r="E10" s="109">
        <v>1</v>
      </c>
      <c r="F10" s="109">
        <v>22720</v>
      </c>
      <c r="G10" s="15">
        <f t="shared" si="0"/>
        <v>22720</v>
      </c>
    </row>
    <row r="11" spans="1:7" ht="18" customHeight="1" x14ac:dyDescent="0.2">
      <c r="A11" s="113" t="s">
        <v>154</v>
      </c>
      <c r="B11" s="2" t="s">
        <v>155</v>
      </c>
      <c r="C11" s="1" t="s">
        <v>156</v>
      </c>
      <c r="D11" s="112" t="s">
        <v>157</v>
      </c>
      <c r="E11" s="109">
        <v>1</v>
      </c>
      <c r="F11" s="109">
        <v>23520</v>
      </c>
      <c r="G11" s="15">
        <f t="shared" si="0"/>
        <v>23520</v>
      </c>
    </row>
    <row r="12" spans="1:7" ht="18" customHeight="1" x14ac:dyDescent="0.2">
      <c r="A12" s="113" t="s">
        <v>158</v>
      </c>
      <c r="B12" s="2" t="s">
        <v>159</v>
      </c>
      <c r="C12" s="1" t="s">
        <v>160</v>
      </c>
      <c r="D12" s="112" t="s">
        <v>157</v>
      </c>
      <c r="E12" s="109">
        <v>1</v>
      </c>
      <c r="F12" s="109">
        <v>25600</v>
      </c>
      <c r="G12" s="15">
        <f t="shared" si="0"/>
        <v>25600</v>
      </c>
    </row>
    <row r="13" spans="1:7" ht="18" customHeight="1" x14ac:dyDescent="0.2">
      <c r="A13" s="113" t="s">
        <v>161</v>
      </c>
      <c r="B13" s="2" t="s">
        <v>162</v>
      </c>
      <c r="C13" s="1" t="s">
        <v>163</v>
      </c>
      <c r="D13" s="112" t="s">
        <v>157</v>
      </c>
      <c r="E13" s="109">
        <v>1</v>
      </c>
      <c r="F13" s="109">
        <v>28800</v>
      </c>
      <c r="G13" s="15">
        <f t="shared" si="0"/>
        <v>28800</v>
      </c>
    </row>
    <row r="14" spans="1:7" ht="18" customHeight="1" x14ac:dyDescent="0.2">
      <c r="A14" s="113" t="s">
        <v>164</v>
      </c>
      <c r="B14" s="2" t="s">
        <v>165</v>
      </c>
      <c r="C14" s="1" t="s">
        <v>166</v>
      </c>
      <c r="D14" s="112" t="s">
        <v>167</v>
      </c>
      <c r="E14" s="109">
        <v>1</v>
      </c>
      <c r="F14" s="109">
        <v>37840</v>
      </c>
      <c r="G14" s="15">
        <f t="shared" si="0"/>
        <v>37840</v>
      </c>
    </row>
    <row r="15" spans="1:7" ht="18.75" customHeight="1" x14ac:dyDescent="0.2">
      <c r="A15" s="113" t="s">
        <v>168</v>
      </c>
      <c r="B15" s="2" t="s">
        <v>169</v>
      </c>
      <c r="C15" s="1" t="s">
        <v>170</v>
      </c>
      <c r="D15" s="112" t="s">
        <v>171</v>
      </c>
      <c r="E15" s="109">
        <v>1</v>
      </c>
      <c r="F15" s="109">
        <v>91200</v>
      </c>
      <c r="G15" s="15">
        <f t="shared" si="0"/>
        <v>91200</v>
      </c>
    </row>
    <row r="16" spans="1:7" ht="18" customHeight="1" x14ac:dyDescent="0.2">
      <c r="A16" s="62" t="s">
        <v>172</v>
      </c>
      <c r="B16" s="63"/>
      <c r="C16" s="63"/>
      <c r="D16" s="63"/>
      <c r="E16" s="63"/>
      <c r="F16" s="63"/>
      <c r="G16" s="64"/>
    </row>
    <row r="17" spans="1:7" ht="27.95" customHeight="1" x14ac:dyDescent="0.2">
      <c r="A17" s="113" t="s">
        <v>173</v>
      </c>
      <c r="B17" s="2" t="s">
        <v>174</v>
      </c>
      <c r="C17" s="1" t="s">
        <v>175</v>
      </c>
      <c r="D17" s="104" t="s">
        <v>176</v>
      </c>
      <c r="E17" s="109">
        <v>1</v>
      </c>
      <c r="F17" s="109">
        <v>26400</v>
      </c>
      <c r="G17" s="15">
        <f>F17*E17</f>
        <v>26400</v>
      </c>
    </row>
    <row r="18" spans="1:7" ht="27.95" customHeight="1" x14ac:dyDescent="0.2">
      <c r="A18" s="113" t="s">
        <v>177</v>
      </c>
      <c r="B18" s="2" t="s">
        <v>178</v>
      </c>
      <c r="C18" s="1" t="s">
        <v>179</v>
      </c>
      <c r="D18" s="104" t="s">
        <v>180</v>
      </c>
      <c r="E18" s="109">
        <v>1</v>
      </c>
      <c r="F18" s="109">
        <v>32800</v>
      </c>
      <c r="G18" s="15">
        <f>F18*E18</f>
        <v>32800</v>
      </c>
    </row>
    <row r="19" spans="1:7" ht="18" customHeight="1" x14ac:dyDescent="0.2">
      <c r="A19" s="65" t="s">
        <v>181</v>
      </c>
      <c r="B19" s="66"/>
      <c r="C19" s="66"/>
      <c r="D19" s="66"/>
      <c r="E19" s="66"/>
      <c r="F19" s="66"/>
      <c r="G19" s="67"/>
    </row>
    <row r="20" spans="1:7" ht="23.25" customHeight="1" x14ac:dyDescent="0.2">
      <c r="A20" s="110" t="s">
        <v>111</v>
      </c>
      <c r="B20" s="59" t="s">
        <v>5</v>
      </c>
      <c r="C20" s="60"/>
      <c r="D20" s="60"/>
      <c r="E20" s="60"/>
      <c r="F20" s="61"/>
      <c r="G20" s="14" t="s">
        <v>182</v>
      </c>
    </row>
    <row r="21" spans="1:7" ht="15.75" customHeight="1" x14ac:dyDescent="0.2">
      <c r="A21" s="110" t="s">
        <v>116</v>
      </c>
      <c r="B21" s="22" t="s">
        <v>183</v>
      </c>
      <c r="C21" s="23"/>
      <c r="D21" s="23"/>
      <c r="E21" s="23"/>
      <c r="F21" s="24"/>
      <c r="G21" s="15">
        <v>2670</v>
      </c>
    </row>
    <row r="22" spans="1:7" ht="18" customHeight="1" x14ac:dyDescent="0.2">
      <c r="A22" s="113" t="s">
        <v>184</v>
      </c>
      <c r="B22" s="19" t="s">
        <v>185</v>
      </c>
      <c r="C22" s="20"/>
      <c r="D22" s="20"/>
      <c r="E22" s="20"/>
      <c r="F22" s="21"/>
      <c r="G22" s="15">
        <v>470</v>
      </c>
    </row>
    <row r="23" spans="1:7" ht="9" customHeight="1" x14ac:dyDescent="0.2">
      <c r="A23" s="113" t="s">
        <v>186</v>
      </c>
      <c r="B23" s="19" t="s">
        <v>187</v>
      </c>
      <c r="C23" s="20"/>
      <c r="D23" s="20"/>
      <c r="E23" s="20"/>
      <c r="F23" s="21"/>
      <c r="G23" s="15">
        <v>720</v>
      </c>
    </row>
    <row r="24" spans="1:7" ht="9" customHeight="1" x14ac:dyDescent="0.2">
      <c r="A24" s="127">
        <v>264</v>
      </c>
      <c r="B24" s="19" t="s">
        <v>188</v>
      </c>
      <c r="C24" s="20"/>
      <c r="D24" s="20"/>
      <c r="E24" s="20"/>
      <c r="F24" s="21"/>
      <c r="G24" s="15">
        <v>40</v>
      </c>
    </row>
    <row r="25" spans="1:7" ht="9" customHeight="1" x14ac:dyDescent="0.2">
      <c r="A25" s="113" t="s">
        <v>189</v>
      </c>
      <c r="B25" s="22" t="s">
        <v>190</v>
      </c>
      <c r="C25" s="23"/>
      <c r="D25" s="23"/>
      <c r="E25" s="23"/>
      <c r="F25" s="24"/>
      <c r="G25" s="15">
        <v>480</v>
      </c>
    </row>
    <row r="26" spans="1:7" ht="9" customHeight="1" x14ac:dyDescent="0.2">
      <c r="A26" s="113" t="s">
        <v>191</v>
      </c>
      <c r="B26" s="53" t="s">
        <v>192</v>
      </c>
      <c r="C26" s="58"/>
      <c r="D26" s="58"/>
      <c r="E26" s="58"/>
      <c r="F26" s="54"/>
      <c r="G26" s="15">
        <v>530</v>
      </c>
    </row>
    <row r="27" spans="1:7" ht="9" customHeight="1" x14ac:dyDescent="0.2">
      <c r="A27" s="110" t="s">
        <v>193</v>
      </c>
      <c r="B27" s="22" t="s">
        <v>194</v>
      </c>
      <c r="C27" s="23"/>
      <c r="D27" s="23"/>
      <c r="E27" s="23"/>
      <c r="F27" s="24"/>
      <c r="G27" s="15">
        <v>1790</v>
      </c>
    </row>
    <row r="28" spans="1:7" ht="9" customHeight="1" x14ac:dyDescent="0.2">
      <c r="A28" s="110" t="s">
        <v>195</v>
      </c>
      <c r="B28" s="22" t="s">
        <v>196</v>
      </c>
      <c r="C28" s="23"/>
      <c r="D28" s="23"/>
      <c r="E28" s="23"/>
      <c r="F28" s="24"/>
      <c r="G28" s="15">
        <v>7670</v>
      </c>
    </row>
    <row r="29" spans="1:7" ht="9" customHeight="1" x14ac:dyDescent="0.2">
      <c r="A29" s="110" t="s">
        <v>197</v>
      </c>
      <c r="B29" s="19" t="s">
        <v>198</v>
      </c>
      <c r="C29" s="20"/>
      <c r="D29" s="20"/>
      <c r="E29" s="20"/>
      <c r="F29" s="21"/>
      <c r="G29" s="15">
        <v>3140</v>
      </c>
    </row>
    <row r="30" spans="1:7" ht="9" customHeight="1" x14ac:dyDescent="0.2">
      <c r="A30" s="110" t="s">
        <v>199</v>
      </c>
      <c r="B30" s="19" t="s">
        <v>200</v>
      </c>
      <c r="C30" s="20"/>
      <c r="D30" s="20"/>
      <c r="E30" s="20"/>
      <c r="F30" s="21"/>
      <c r="G30" s="15">
        <v>130</v>
      </c>
    </row>
    <row r="31" spans="1:7" ht="6.95" customHeight="1" x14ac:dyDescent="0.2">
      <c r="A31" s="128"/>
    </row>
    <row r="32" spans="1:7" ht="6.95" customHeight="1" x14ac:dyDescent="0.2">
      <c r="A32" s="128"/>
    </row>
  </sheetData>
  <mergeCells count="17">
    <mergeCell ref="A1:G1"/>
    <mergeCell ref="A2:D2"/>
    <mergeCell ref="E2:G2"/>
    <mergeCell ref="A4:G4"/>
    <mergeCell ref="A16:G16"/>
    <mergeCell ref="A19:G19"/>
    <mergeCell ref="B20:F20"/>
    <mergeCell ref="B21:F21"/>
    <mergeCell ref="B22:F22"/>
    <mergeCell ref="B23:F23"/>
    <mergeCell ref="B24:F24"/>
    <mergeCell ref="B25:F25"/>
    <mergeCell ref="B29:F29"/>
    <mergeCell ref="B30:F30"/>
    <mergeCell ref="B26:F26"/>
    <mergeCell ref="B27:F27"/>
    <mergeCell ref="B28:F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49" zoomScale="200" zoomScaleNormal="200" workbookViewId="0">
      <selection sqref="A1:G1"/>
    </sheetView>
  </sheetViews>
  <sheetFormatPr defaultRowHeight="12.75" x14ac:dyDescent="0.2"/>
  <cols>
    <col min="1" max="1" width="10.1640625" customWidth="1"/>
    <col min="2" max="2" width="16.1640625" customWidth="1"/>
    <col min="3" max="3" width="16.83203125" customWidth="1"/>
    <col min="4" max="4" width="39.5" customWidth="1"/>
    <col min="5" max="6" width="7.1640625" customWidth="1"/>
    <col min="7" max="7" width="12.5" customWidth="1"/>
  </cols>
  <sheetData>
    <row r="1" spans="1:7" ht="15.95" customHeight="1" x14ac:dyDescent="0.2">
      <c r="A1" s="80" t="s">
        <v>201</v>
      </c>
      <c r="B1" s="81"/>
      <c r="C1" s="81"/>
      <c r="D1" s="81"/>
      <c r="E1" s="81"/>
      <c r="F1" s="81"/>
      <c r="G1" s="82"/>
    </row>
    <row r="2" spans="1:7" ht="8.1" customHeight="1" x14ac:dyDescent="0.2">
      <c r="A2" s="19"/>
      <c r="B2" s="20"/>
      <c r="C2" s="20"/>
      <c r="D2" s="20"/>
      <c r="E2" s="21"/>
      <c r="F2" s="53" t="s">
        <v>1</v>
      </c>
      <c r="G2" s="54"/>
    </row>
    <row r="3" spans="1:7" ht="12.95" customHeight="1" x14ac:dyDescent="0.2">
      <c r="A3" s="3" t="s">
        <v>2</v>
      </c>
      <c r="B3" s="4" t="s">
        <v>202</v>
      </c>
      <c r="C3" s="5" t="s">
        <v>4</v>
      </c>
      <c r="D3" s="6" t="s">
        <v>5</v>
      </c>
      <c r="E3" s="2" t="s">
        <v>6</v>
      </c>
      <c r="F3" s="3" t="s">
        <v>7</v>
      </c>
      <c r="G3" s="11" t="s">
        <v>8</v>
      </c>
    </row>
    <row r="4" spans="1:7" ht="14.1" customHeight="1" x14ac:dyDescent="0.2">
      <c r="A4" s="65" t="s">
        <v>203</v>
      </c>
      <c r="B4" s="66"/>
      <c r="C4" s="66"/>
      <c r="D4" s="66"/>
      <c r="E4" s="66"/>
      <c r="F4" s="66"/>
      <c r="G4" s="67"/>
    </row>
    <row r="5" spans="1:7" ht="12.95" customHeight="1" x14ac:dyDescent="0.2">
      <c r="A5" s="68" t="s">
        <v>204</v>
      </c>
      <c r="B5" s="68" t="s">
        <v>205</v>
      </c>
      <c r="C5" s="1" t="s">
        <v>206</v>
      </c>
      <c r="D5" s="8" t="s">
        <v>207</v>
      </c>
      <c r="E5" s="7">
        <v>1</v>
      </c>
      <c r="F5" s="7">
        <v>9500</v>
      </c>
      <c r="G5" s="41">
        <v>14300</v>
      </c>
    </row>
    <row r="6" spans="1:7" ht="6.95" customHeight="1" x14ac:dyDescent="0.2">
      <c r="A6" s="69"/>
      <c r="B6" s="69"/>
      <c r="C6" s="1" t="s">
        <v>208</v>
      </c>
      <c r="D6" s="8" t="s">
        <v>209</v>
      </c>
      <c r="E6" s="7">
        <v>1</v>
      </c>
      <c r="F6" s="7">
        <v>4800</v>
      </c>
      <c r="G6" s="42"/>
    </row>
    <row r="7" spans="1:7" ht="12.95" customHeight="1" x14ac:dyDescent="0.2">
      <c r="A7" s="68" t="s">
        <v>204</v>
      </c>
      <c r="B7" s="68" t="s">
        <v>210</v>
      </c>
      <c r="C7" s="1" t="s">
        <v>206</v>
      </c>
      <c r="D7" s="8" t="s">
        <v>207</v>
      </c>
      <c r="E7" s="7">
        <v>1</v>
      </c>
      <c r="F7" s="7">
        <v>9500</v>
      </c>
      <c r="G7" s="41">
        <v>14700</v>
      </c>
    </row>
    <row r="8" spans="1:7" ht="6.95" customHeight="1" x14ac:dyDescent="0.2">
      <c r="A8" s="69"/>
      <c r="B8" s="69"/>
      <c r="C8" s="1" t="s">
        <v>211</v>
      </c>
      <c r="D8" s="8" t="s">
        <v>212</v>
      </c>
      <c r="E8" s="7">
        <v>1</v>
      </c>
      <c r="F8" s="7">
        <v>5200</v>
      </c>
      <c r="G8" s="42"/>
    </row>
    <row r="9" spans="1:7" ht="12.95" customHeight="1" x14ac:dyDescent="0.2">
      <c r="A9" s="68" t="s">
        <v>204</v>
      </c>
      <c r="B9" s="68" t="s">
        <v>213</v>
      </c>
      <c r="C9" s="1" t="s">
        <v>206</v>
      </c>
      <c r="D9" s="8" t="s">
        <v>207</v>
      </c>
      <c r="E9" s="7">
        <v>1</v>
      </c>
      <c r="F9" s="7">
        <v>9500</v>
      </c>
      <c r="G9" s="33">
        <v>15400</v>
      </c>
    </row>
    <row r="10" spans="1:7" ht="9" customHeight="1" x14ac:dyDescent="0.2">
      <c r="A10" s="69"/>
      <c r="B10" s="69"/>
      <c r="C10" s="1" t="s">
        <v>214</v>
      </c>
      <c r="D10" s="8" t="s">
        <v>215</v>
      </c>
      <c r="E10" s="7">
        <v>1</v>
      </c>
      <c r="F10" s="7">
        <v>5900</v>
      </c>
      <c r="G10" s="34"/>
    </row>
    <row r="11" spans="1:7" ht="12.95" customHeight="1" x14ac:dyDescent="0.2">
      <c r="A11" s="68" t="s">
        <v>216</v>
      </c>
      <c r="B11" s="68" t="s">
        <v>217</v>
      </c>
      <c r="C11" s="1" t="s">
        <v>218</v>
      </c>
      <c r="D11" s="8" t="s">
        <v>219</v>
      </c>
      <c r="E11" s="7">
        <v>1</v>
      </c>
      <c r="F11" s="7">
        <v>16200</v>
      </c>
      <c r="G11" s="41">
        <v>21000</v>
      </c>
    </row>
    <row r="12" spans="1:7" ht="6.95" customHeight="1" x14ac:dyDescent="0.2">
      <c r="A12" s="69"/>
      <c r="B12" s="69"/>
      <c r="C12" s="1" t="s">
        <v>208</v>
      </c>
      <c r="D12" s="8" t="s">
        <v>209</v>
      </c>
      <c r="E12" s="7">
        <v>1</v>
      </c>
      <c r="F12" s="7">
        <v>4800</v>
      </c>
      <c r="G12" s="42"/>
    </row>
    <row r="13" spans="1:7" ht="12.95" customHeight="1" x14ac:dyDescent="0.2">
      <c r="A13" s="68" t="s">
        <v>216</v>
      </c>
      <c r="B13" s="68" t="s">
        <v>220</v>
      </c>
      <c r="C13" s="1" t="s">
        <v>218</v>
      </c>
      <c r="D13" s="8" t="s">
        <v>219</v>
      </c>
      <c r="E13" s="7">
        <v>1</v>
      </c>
      <c r="F13" s="7">
        <v>16200</v>
      </c>
      <c r="G13" s="41">
        <v>21400</v>
      </c>
    </row>
    <row r="14" spans="1:7" ht="8.1" customHeight="1" x14ac:dyDescent="0.2">
      <c r="A14" s="69"/>
      <c r="B14" s="69"/>
      <c r="C14" s="1" t="s">
        <v>211</v>
      </c>
      <c r="D14" s="8" t="s">
        <v>221</v>
      </c>
      <c r="E14" s="7">
        <v>1</v>
      </c>
      <c r="F14" s="7">
        <v>5200</v>
      </c>
      <c r="G14" s="42"/>
    </row>
    <row r="15" spans="1:7" ht="12.95" customHeight="1" x14ac:dyDescent="0.2">
      <c r="A15" s="68" t="s">
        <v>216</v>
      </c>
      <c r="B15" s="68" t="s">
        <v>222</v>
      </c>
      <c r="C15" s="1" t="s">
        <v>218</v>
      </c>
      <c r="D15" s="8" t="s">
        <v>219</v>
      </c>
      <c r="E15" s="7">
        <v>1</v>
      </c>
      <c r="F15" s="7">
        <v>16200</v>
      </c>
      <c r="G15" s="41">
        <v>22100</v>
      </c>
    </row>
    <row r="16" spans="1:7" ht="8.1" customHeight="1" x14ac:dyDescent="0.2">
      <c r="A16" s="69"/>
      <c r="B16" s="69"/>
      <c r="C16" s="1" t="s">
        <v>214</v>
      </c>
      <c r="D16" s="8" t="s">
        <v>215</v>
      </c>
      <c r="E16" s="7">
        <v>1</v>
      </c>
      <c r="F16" s="7">
        <v>5900</v>
      </c>
      <c r="G16" s="42"/>
    </row>
    <row r="17" spans="1:7" ht="18" customHeight="1" x14ac:dyDescent="0.2">
      <c r="A17" s="62" t="s">
        <v>223</v>
      </c>
      <c r="B17" s="63"/>
      <c r="C17" s="63"/>
      <c r="D17" s="63"/>
      <c r="E17" s="63"/>
      <c r="F17" s="63"/>
      <c r="G17" s="64"/>
    </row>
    <row r="18" spans="1:7" ht="12.95" customHeight="1" x14ac:dyDescent="0.2">
      <c r="A18" s="1" t="s">
        <v>111</v>
      </c>
      <c r="B18" s="53" t="s">
        <v>5</v>
      </c>
      <c r="C18" s="58"/>
      <c r="D18" s="58"/>
      <c r="E18" s="58"/>
      <c r="F18" s="54"/>
      <c r="G18" s="11" t="s">
        <v>182</v>
      </c>
    </row>
    <row r="19" spans="1:7" ht="6.95" customHeight="1" x14ac:dyDescent="0.2">
      <c r="A19" s="1" t="s">
        <v>224</v>
      </c>
      <c r="B19" s="22" t="s">
        <v>225</v>
      </c>
      <c r="C19" s="23"/>
      <c r="D19" s="23"/>
      <c r="E19" s="23"/>
      <c r="F19" s="24"/>
      <c r="G19" s="10">
        <v>16200</v>
      </c>
    </row>
    <row r="20" spans="1:7" ht="6.95" customHeight="1" x14ac:dyDescent="0.2">
      <c r="A20" s="1" t="s">
        <v>226</v>
      </c>
      <c r="B20" s="19" t="s">
        <v>227</v>
      </c>
      <c r="C20" s="20"/>
      <c r="D20" s="20"/>
      <c r="E20" s="20"/>
      <c r="F20" s="21"/>
      <c r="G20" s="10">
        <v>8900</v>
      </c>
    </row>
    <row r="21" spans="1:7" ht="6.95" customHeight="1" x14ac:dyDescent="0.2">
      <c r="A21" s="1" t="s">
        <v>228</v>
      </c>
      <c r="B21" s="22" t="s">
        <v>229</v>
      </c>
      <c r="C21" s="23"/>
      <c r="D21" s="23"/>
      <c r="E21" s="23"/>
      <c r="F21" s="24"/>
      <c r="G21" s="10">
        <v>790</v>
      </c>
    </row>
    <row r="22" spans="1:7" ht="6.95" customHeight="1" x14ac:dyDescent="0.2">
      <c r="A22" s="1" t="s">
        <v>230</v>
      </c>
      <c r="B22" s="22" t="s">
        <v>231</v>
      </c>
      <c r="C22" s="23"/>
      <c r="D22" s="23"/>
      <c r="E22" s="23"/>
      <c r="F22" s="24"/>
      <c r="G22" s="10">
        <v>4900</v>
      </c>
    </row>
    <row r="23" spans="1:7" ht="6.95" customHeight="1" x14ac:dyDescent="0.2">
      <c r="A23" s="1" t="s">
        <v>232</v>
      </c>
      <c r="B23" s="22" t="s">
        <v>233</v>
      </c>
      <c r="C23" s="23"/>
      <c r="D23" s="23"/>
      <c r="E23" s="23"/>
      <c r="F23" s="24"/>
      <c r="G23" s="10">
        <v>1330</v>
      </c>
    </row>
    <row r="24" spans="1:7" ht="6.95" customHeight="1" x14ac:dyDescent="0.2">
      <c r="A24" s="1" t="s">
        <v>114</v>
      </c>
      <c r="B24" s="22" t="s">
        <v>115</v>
      </c>
      <c r="C24" s="23"/>
      <c r="D24" s="23"/>
      <c r="E24" s="23"/>
      <c r="F24" s="24"/>
      <c r="G24" s="10">
        <v>4700</v>
      </c>
    </row>
    <row r="25" spans="1:7" ht="21" customHeight="1" x14ac:dyDescent="0.2">
      <c r="A25" s="74" t="s">
        <v>234</v>
      </c>
      <c r="B25" s="75"/>
      <c r="C25" s="75"/>
      <c r="D25" s="75"/>
      <c r="E25" s="75"/>
      <c r="F25" s="75"/>
      <c r="G25" s="76"/>
    </row>
    <row r="26" spans="1:7" ht="21.95" customHeight="1" x14ac:dyDescent="0.2">
      <c r="A26" s="2" t="s">
        <v>2</v>
      </c>
      <c r="B26" s="2" t="s">
        <v>202</v>
      </c>
      <c r="C26" s="1" t="s">
        <v>4</v>
      </c>
      <c r="D26" s="2" t="s">
        <v>5</v>
      </c>
      <c r="E26" s="2" t="s">
        <v>6</v>
      </c>
      <c r="F26" s="2" t="s">
        <v>7</v>
      </c>
      <c r="G26" s="11" t="s">
        <v>8</v>
      </c>
    </row>
    <row r="27" spans="1:7" ht="14.1" customHeight="1" x14ac:dyDescent="0.2">
      <c r="A27" s="35" t="s">
        <v>235</v>
      </c>
      <c r="B27" s="68" t="s">
        <v>236</v>
      </c>
      <c r="C27" s="1" t="s">
        <v>237</v>
      </c>
      <c r="D27" s="1" t="s">
        <v>238</v>
      </c>
      <c r="E27" s="7">
        <v>1</v>
      </c>
      <c r="F27" s="7">
        <v>19750</v>
      </c>
      <c r="G27" s="38">
        <v>28900</v>
      </c>
    </row>
    <row r="28" spans="1:7" ht="6.95" customHeight="1" x14ac:dyDescent="0.2">
      <c r="A28" s="36"/>
      <c r="B28" s="73"/>
      <c r="C28" s="1" t="s">
        <v>239</v>
      </c>
      <c r="D28" s="8" t="s">
        <v>240</v>
      </c>
      <c r="E28" s="7">
        <v>1</v>
      </c>
      <c r="F28" s="7">
        <v>8060</v>
      </c>
      <c r="G28" s="39"/>
    </row>
    <row r="29" spans="1:7" ht="9.9499999999999993" customHeight="1" x14ac:dyDescent="0.2">
      <c r="A29" s="37"/>
      <c r="B29" s="69"/>
      <c r="C29" s="1" t="s">
        <v>241</v>
      </c>
      <c r="D29" s="8" t="s">
        <v>242</v>
      </c>
      <c r="E29" s="7">
        <v>1</v>
      </c>
      <c r="F29" s="7">
        <v>1090</v>
      </c>
      <c r="G29" s="40"/>
    </row>
    <row r="30" spans="1:7" ht="12" customHeight="1" x14ac:dyDescent="0.2">
      <c r="A30" s="35" t="s">
        <v>243</v>
      </c>
      <c r="B30" s="77" t="s">
        <v>244</v>
      </c>
      <c r="C30" s="1" t="s">
        <v>245</v>
      </c>
      <c r="D30" s="1" t="s">
        <v>246</v>
      </c>
      <c r="E30" s="7">
        <v>1</v>
      </c>
      <c r="F30" s="7">
        <v>23850</v>
      </c>
      <c r="G30" s="38">
        <v>33000</v>
      </c>
    </row>
    <row r="31" spans="1:7" ht="9" customHeight="1" x14ac:dyDescent="0.2">
      <c r="A31" s="36"/>
      <c r="B31" s="78"/>
      <c r="C31" s="1" t="s">
        <v>239</v>
      </c>
      <c r="D31" s="8" t="s">
        <v>240</v>
      </c>
      <c r="E31" s="7">
        <v>1</v>
      </c>
      <c r="F31" s="7">
        <v>8060</v>
      </c>
      <c r="G31" s="39"/>
    </row>
    <row r="32" spans="1:7" ht="9.9499999999999993" customHeight="1" x14ac:dyDescent="0.2">
      <c r="A32" s="37"/>
      <c r="B32" s="79"/>
      <c r="C32" s="1" t="s">
        <v>241</v>
      </c>
      <c r="D32" s="8" t="s">
        <v>242</v>
      </c>
      <c r="E32" s="7">
        <v>1</v>
      </c>
      <c r="F32" s="7">
        <v>1090</v>
      </c>
      <c r="G32" s="40"/>
    </row>
    <row r="33" spans="1:7" ht="12.95" customHeight="1" x14ac:dyDescent="0.2">
      <c r="A33" s="43" t="s">
        <v>247</v>
      </c>
      <c r="B33" s="68" t="s">
        <v>248</v>
      </c>
      <c r="C33" s="1" t="s">
        <v>249</v>
      </c>
      <c r="D33" s="1" t="s">
        <v>250</v>
      </c>
      <c r="E33" s="7">
        <v>1</v>
      </c>
      <c r="F33" s="7">
        <v>28510</v>
      </c>
      <c r="G33" s="33">
        <v>43400</v>
      </c>
    </row>
    <row r="34" spans="1:7" ht="6.95" customHeight="1" x14ac:dyDescent="0.2">
      <c r="A34" s="45"/>
      <c r="B34" s="73"/>
      <c r="C34" s="1" t="s">
        <v>251</v>
      </c>
      <c r="D34" s="8" t="s">
        <v>240</v>
      </c>
      <c r="E34" s="7">
        <v>1</v>
      </c>
      <c r="F34" s="7">
        <v>13800</v>
      </c>
      <c r="G34" s="46"/>
    </row>
    <row r="35" spans="1:7" ht="6.95" customHeight="1" x14ac:dyDescent="0.2">
      <c r="A35" s="44"/>
      <c r="B35" s="69"/>
      <c r="C35" s="1" t="s">
        <v>241</v>
      </c>
      <c r="D35" s="8" t="s">
        <v>242</v>
      </c>
      <c r="E35" s="7">
        <v>1</v>
      </c>
      <c r="F35" s="7">
        <v>1090</v>
      </c>
      <c r="G35" s="34"/>
    </row>
    <row r="36" spans="1:7" ht="12.95" customHeight="1" x14ac:dyDescent="0.2">
      <c r="A36" s="43" t="s">
        <v>252</v>
      </c>
      <c r="B36" s="68" t="s">
        <v>253</v>
      </c>
      <c r="C36" s="1" t="s">
        <v>254</v>
      </c>
      <c r="D36" s="1" t="s">
        <v>255</v>
      </c>
      <c r="E36" s="7">
        <v>1</v>
      </c>
      <c r="F36" s="7">
        <v>21410</v>
      </c>
      <c r="G36" s="33">
        <v>38200</v>
      </c>
    </row>
    <row r="37" spans="1:7" ht="6.95" customHeight="1" x14ac:dyDescent="0.2">
      <c r="A37" s="45"/>
      <c r="B37" s="73"/>
      <c r="C37" s="1" t="s">
        <v>256</v>
      </c>
      <c r="D37" s="8" t="s">
        <v>240</v>
      </c>
      <c r="E37" s="7">
        <v>1</v>
      </c>
      <c r="F37" s="7">
        <v>15700</v>
      </c>
      <c r="G37" s="46"/>
    </row>
    <row r="38" spans="1:7" ht="6.95" customHeight="1" x14ac:dyDescent="0.2">
      <c r="A38" s="44"/>
      <c r="B38" s="69"/>
      <c r="C38" s="1" t="s">
        <v>241</v>
      </c>
      <c r="D38" s="8" t="s">
        <v>242</v>
      </c>
      <c r="E38" s="7">
        <v>1</v>
      </c>
      <c r="F38" s="7">
        <v>1090</v>
      </c>
      <c r="G38" s="34"/>
    </row>
    <row r="39" spans="1:7" ht="17.100000000000001" customHeight="1" x14ac:dyDescent="0.2">
      <c r="A39" s="74" t="s">
        <v>257</v>
      </c>
      <c r="B39" s="75"/>
      <c r="C39" s="75"/>
      <c r="D39" s="75"/>
      <c r="E39" s="75"/>
      <c r="F39" s="75"/>
      <c r="G39" s="76"/>
    </row>
    <row r="40" spans="1:7" ht="9" customHeight="1" x14ac:dyDescent="0.2">
      <c r="A40" s="1" t="s">
        <v>258</v>
      </c>
      <c r="B40" s="22" t="s">
        <v>259</v>
      </c>
      <c r="C40" s="23"/>
      <c r="D40" s="23"/>
      <c r="E40" s="23"/>
      <c r="F40" s="24"/>
      <c r="G40" s="10">
        <v>1530</v>
      </c>
    </row>
    <row r="41" spans="1:7" ht="9" customHeight="1" x14ac:dyDescent="0.2">
      <c r="A41" s="1" t="s">
        <v>260</v>
      </c>
      <c r="B41" s="19" t="s">
        <v>261</v>
      </c>
      <c r="C41" s="20"/>
      <c r="D41" s="20"/>
      <c r="E41" s="20"/>
      <c r="F41" s="21"/>
      <c r="G41" s="10">
        <v>9983</v>
      </c>
    </row>
    <row r="42" spans="1:7" ht="9" customHeight="1" x14ac:dyDescent="0.2">
      <c r="A42" s="1" t="s">
        <v>262</v>
      </c>
      <c r="B42" s="22" t="s">
        <v>263</v>
      </c>
      <c r="C42" s="23"/>
      <c r="D42" s="23"/>
      <c r="E42" s="23"/>
      <c r="F42" s="24"/>
      <c r="G42" s="10">
        <v>5580</v>
      </c>
    </row>
    <row r="43" spans="1:7" ht="9" customHeight="1" x14ac:dyDescent="0.2">
      <c r="A43" s="1" t="s">
        <v>264</v>
      </c>
      <c r="B43" s="22" t="s">
        <v>265</v>
      </c>
      <c r="C43" s="23"/>
      <c r="D43" s="23"/>
      <c r="E43" s="23"/>
      <c r="F43" s="24"/>
      <c r="G43" s="10">
        <v>7800</v>
      </c>
    </row>
    <row r="44" spans="1:7" ht="9" customHeight="1" x14ac:dyDescent="0.2">
      <c r="A44" s="1" t="s">
        <v>266</v>
      </c>
      <c r="B44" s="22" t="s">
        <v>267</v>
      </c>
      <c r="C44" s="23"/>
      <c r="D44" s="23"/>
      <c r="E44" s="23"/>
      <c r="F44" s="24"/>
      <c r="G44" s="10">
        <v>4980</v>
      </c>
    </row>
    <row r="45" spans="1:7" ht="9" customHeight="1" x14ac:dyDescent="0.2">
      <c r="A45" s="1" t="s">
        <v>268</v>
      </c>
      <c r="B45" s="19" t="s">
        <v>269</v>
      </c>
      <c r="C45" s="20"/>
      <c r="D45" s="20"/>
      <c r="E45" s="20"/>
      <c r="F45" s="21"/>
      <c r="G45" s="10">
        <v>3920</v>
      </c>
    </row>
    <row r="46" spans="1:7" ht="9" customHeight="1" x14ac:dyDescent="0.2">
      <c r="A46" s="1" t="s">
        <v>270</v>
      </c>
      <c r="B46" s="19" t="s">
        <v>271</v>
      </c>
      <c r="C46" s="20"/>
      <c r="D46" s="20"/>
      <c r="E46" s="20"/>
      <c r="F46" s="21"/>
      <c r="G46" s="10">
        <v>130</v>
      </c>
    </row>
    <row r="47" spans="1:7" ht="9" customHeight="1" x14ac:dyDescent="0.2">
      <c r="A47" s="1" t="s">
        <v>272</v>
      </c>
      <c r="B47" s="22" t="s">
        <v>273</v>
      </c>
      <c r="C47" s="23"/>
      <c r="D47" s="23"/>
      <c r="E47" s="23"/>
      <c r="F47" s="24"/>
      <c r="G47" s="10">
        <v>5900</v>
      </c>
    </row>
    <row r="48" spans="1:7" ht="23.1" customHeight="1" x14ac:dyDescent="0.2">
      <c r="A48" s="70" t="s">
        <v>274</v>
      </c>
      <c r="B48" s="71"/>
      <c r="C48" s="71"/>
      <c r="D48" s="71"/>
      <c r="E48" s="71"/>
      <c r="F48" s="71"/>
      <c r="G48" s="72"/>
    </row>
    <row r="49" spans="1:7" ht="6.95" customHeight="1" x14ac:dyDescent="0.2">
      <c r="A49" s="1"/>
      <c r="B49" s="1"/>
      <c r="C49" s="1"/>
      <c r="D49" s="1"/>
      <c r="E49" s="1"/>
      <c r="F49" s="53" t="s">
        <v>1</v>
      </c>
      <c r="G49" s="54"/>
    </row>
    <row r="50" spans="1:7" ht="15" customHeight="1" x14ac:dyDescent="0.2">
      <c r="A50" s="2" t="s">
        <v>2</v>
      </c>
      <c r="B50" s="2" t="s">
        <v>202</v>
      </c>
      <c r="C50" s="1" t="s">
        <v>4</v>
      </c>
      <c r="D50" s="2" t="s">
        <v>5</v>
      </c>
      <c r="E50" s="2" t="s">
        <v>6</v>
      </c>
      <c r="F50" s="2" t="s">
        <v>7</v>
      </c>
      <c r="G50" s="11" t="s">
        <v>8</v>
      </c>
    </row>
    <row r="51" spans="1:7" ht="15.95" customHeight="1" x14ac:dyDescent="0.2">
      <c r="A51" s="25" t="s">
        <v>275</v>
      </c>
      <c r="B51" s="26"/>
      <c r="C51" s="26"/>
      <c r="D51" s="26"/>
      <c r="E51" s="26"/>
      <c r="F51" s="26"/>
      <c r="G51" s="27"/>
    </row>
    <row r="52" spans="1:7" ht="15.95" customHeight="1" x14ac:dyDescent="0.2">
      <c r="A52" s="31" t="s">
        <v>276</v>
      </c>
      <c r="B52" s="68" t="s">
        <v>277</v>
      </c>
      <c r="C52" s="12" t="e">
        <v>#NULL!</v>
      </c>
      <c r="D52" s="8" t="s">
        <v>278</v>
      </c>
      <c r="E52" s="7">
        <v>1</v>
      </c>
      <c r="F52" s="7">
        <v>19600</v>
      </c>
      <c r="G52" s="41">
        <v>25800</v>
      </c>
    </row>
    <row r="53" spans="1:7" ht="6" customHeight="1" x14ac:dyDescent="0.2">
      <c r="A53" s="32"/>
      <c r="B53" s="69"/>
      <c r="C53" s="8" t="s">
        <v>279</v>
      </c>
      <c r="D53" s="8" t="s">
        <v>15</v>
      </c>
      <c r="E53" s="7">
        <v>1</v>
      </c>
      <c r="F53" s="7">
        <v>6200</v>
      </c>
      <c r="G53" s="42"/>
    </row>
    <row r="54" spans="1:7" ht="15" customHeight="1" x14ac:dyDescent="0.2">
      <c r="A54" s="31" t="s">
        <v>280</v>
      </c>
      <c r="B54" s="68" t="s">
        <v>281</v>
      </c>
      <c r="C54" s="13" t="e">
        <v>#NULL!</v>
      </c>
      <c r="D54" s="8" t="s">
        <v>282</v>
      </c>
      <c r="E54" s="7">
        <v>1</v>
      </c>
      <c r="F54" s="7">
        <v>23500</v>
      </c>
      <c r="G54" s="33">
        <v>38500</v>
      </c>
    </row>
    <row r="55" spans="1:7" ht="6.95" customHeight="1" x14ac:dyDescent="0.2">
      <c r="A55" s="32"/>
      <c r="B55" s="69"/>
      <c r="C55" s="8" t="s">
        <v>283</v>
      </c>
      <c r="D55" s="8" t="s">
        <v>15</v>
      </c>
      <c r="E55" s="7">
        <v>1</v>
      </c>
      <c r="F55" s="7">
        <v>15000</v>
      </c>
      <c r="G55" s="34"/>
    </row>
    <row r="56" spans="1:7" ht="20.100000000000001" customHeight="1" x14ac:dyDescent="0.2">
      <c r="A56" s="62" t="s">
        <v>284</v>
      </c>
      <c r="B56" s="63"/>
      <c r="C56" s="63"/>
      <c r="D56" s="63"/>
      <c r="E56" s="63"/>
      <c r="F56" s="63"/>
      <c r="G56" s="64"/>
    </row>
    <row r="57" spans="1:7" ht="12.95" customHeight="1" x14ac:dyDescent="0.2">
      <c r="A57" s="1" t="s">
        <v>111</v>
      </c>
      <c r="B57" s="53" t="s">
        <v>5</v>
      </c>
      <c r="C57" s="58"/>
      <c r="D57" s="58"/>
      <c r="E57" s="58"/>
      <c r="F57" s="54"/>
      <c r="G57" s="11" t="s">
        <v>182</v>
      </c>
    </row>
    <row r="58" spans="1:7" ht="9" customHeight="1" x14ac:dyDescent="0.2">
      <c r="A58" s="1" t="s">
        <v>285</v>
      </c>
      <c r="B58" s="22" t="s">
        <v>286</v>
      </c>
      <c r="C58" s="23"/>
      <c r="D58" s="23"/>
      <c r="E58" s="23"/>
      <c r="F58" s="24"/>
      <c r="G58" s="10">
        <v>7980</v>
      </c>
    </row>
    <row r="59" spans="1:7" ht="9" customHeight="1" x14ac:dyDescent="0.2">
      <c r="A59" s="1" t="s">
        <v>287</v>
      </c>
      <c r="B59" s="22" t="s">
        <v>288</v>
      </c>
      <c r="C59" s="23"/>
      <c r="D59" s="23"/>
      <c r="E59" s="23"/>
      <c r="F59" s="24"/>
      <c r="G59" s="10">
        <v>1330</v>
      </c>
    </row>
    <row r="60" spans="1:7" ht="9" customHeight="1" x14ac:dyDescent="0.2">
      <c r="A60" s="1" t="s">
        <v>289</v>
      </c>
      <c r="B60" s="22" t="s">
        <v>290</v>
      </c>
      <c r="C60" s="23"/>
      <c r="D60" s="23"/>
      <c r="E60" s="23"/>
      <c r="F60" s="24"/>
      <c r="G60" s="10">
        <v>960</v>
      </c>
    </row>
    <row r="61" spans="1:7" ht="9" customHeight="1" x14ac:dyDescent="0.2">
      <c r="A61" s="1" t="s">
        <v>291</v>
      </c>
      <c r="B61" s="22" t="s">
        <v>292</v>
      </c>
      <c r="C61" s="23"/>
      <c r="D61" s="23"/>
      <c r="E61" s="23"/>
      <c r="F61" s="24"/>
      <c r="G61" s="10">
        <v>960</v>
      </c>
    </row>
    <row r="62" spans="1:7" ht="9" customHeight="1" x14ac:dyDescent="0.2">
      <c r="A62" s="1" t="s">
        <v>293</v>
      </c>
      <c r="B62" s="22" t="s">
        <v>294</v>
      </c>
      <c r="C62" s="23"/>
      <c r="D62" s="23"/>
      <c r="E62" s="23"/>
      <c r="F62" s="24"/>
      <c r="G62" s="10">
        <v>2420</v>
      </c>
    </row>
    <row r="63" spans="1:7" ht="9" customHeight="1" x14ac:dyDescent="0.2">
      <c r="A63" s="1" t="s">
        <v>295</v>
      </c>
      <c r="B63" s="22" t="s">
        <v>296</v>
      </c>
      <c r="C63" s="23"/>
      <c r="D63" s="23"/>
      <c r="E63" s="23"/>
      <c r="F63" s="24"/>
      <c r="G63" s="10">
        <v>850</v>
      </c>
    </row>
  </sheetData>
  <mergeCells count="69">
    <mergeCell ref="A1:G1"/>
    <mergeCell ref="A2:E2"/>
    <mergeCell ref="F2:G2"/>
    <mergeCell ref="A4:G4"/>
    <mergeCell ref="A5:A6"/>
    <mergeCell ref="B5:B6"/>
    <mergeCell ref="G5:G6"/>
    <mergeCell ref="A7:A8"/>
    <mergeCell ref="B7:B8"/>
    <mergeCell ref="G7:G8"/>
    <mergeCell ref="A9:A10"/>
    <mergeCell ref="B9:B10"/>
    <mergeCell ref="G9:G10"/>
    <mergeCell ref="A11:A12"/>
    <mergeCell ref="B11:B12"/>
    <mergeCell ref="G11:G12"/>
    <mergeCell ref="A13:A14"/>
    <mergeCell ref="B13:B14"/>
    <mergeCell ref="G13:G14"/>
    <mergeCell ref="A15:A16"/>
    <mergeCell ref="B15:B16"/>
    <mergeCell ref="G15:G16"/>
    <mergeCell ref="A17:G17"/>
    <mergeCell ref="B18:F18"/>
    <mergeCell ref="B19:F19"/>
    <mergeCell ref="B20:F20"/>
    <mergeCell ref="B21:F21"/>
    <mergeCell ref="B22:F22"/>
    <mergeCell ref="B23:F23"/>
    <mergeCell ref="B24:F24"/>
    <mergeCell ref="A25:G25"/>
    <mergeCell ref="A27:A29"/>
    <mergeCell ref="B27:B29"/>
    <mergeCell ref="G27:G29"/>
    <mergeCell ref="A30:A32"/>
    <mergeCell ref="B30:B32"/>
    <mergeCell ref="G30:G32"/>
    <mergeCell ref="A33:A35"/>
    <mergeCell ref="B33:B35"/>
    <mergeCell ref="G33:G35"/>
    <mergeCell ref="A36:A38"/>
    <mergeCell ref="B36:B38"/>
    <mergeCell ref="G36:G38"/>
    <mergeCell ref="A39:G39"/>
    <mergeCell ref="B40:F40"/>
    <mergeCell ref="B41:F41"/>
    <mergeCell ref="B42:F42"/>
    <mergeCell ref="B43:F43"/>
    <mergeCell ref="B44:F44"/>
    <mergeCell ref="B45:F45"/>
    <mergeCell ref="B46:F46"/>
    <mergeCell ref="B47:F47"/>
    <mergeCell ref="A48:G48"/>
    <mergeCell ref="F49:G49"/>
    <mergeCell ref="A51:G51"/>
    <mergeCell ref="A52:A53"/>
    <mergeCell ref="B52:B53"/>
    <mergeCell ref="G52:G53"/>
    <mergeCell ref="A54:A55"/>
    <mergeCell ref="B54:B55"/>
    <mergeCell ref="G54:G55"/>
    <mergeCell ref="B61:F61"/>
    <mergeCell ref="B62:F62"/>
    <mergeCell ref="B63:F63"/>
    <mergeCell ref="A56:G56"/>
    <mergeCell ref="B57:F57"/>
    <mergeCell ref="B58:F58"/>
    <mergeCell ref="B59:F59"/>
    <mergeCell ref="B60:F6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16" zoomScale="200" zoomScaleNormal="200" workbookViewId="0">
      <selection sqref="A1:G1"/>
    </sheetView>
  </sheetViews>
  <sheetFormatPr defaultRowHeight="12.75" x14ac:dyDescent="0.2"/>
  <cols>
    <col min="1" max="1" width="10.1640625" customWidth="1"/>
    <col min="2" max="2" width="16.1640625" customWidth="1"/>
    <col min="3" max="3" width="16.83203125" customWidth="1"/>
    <col min="4" max="4" width="39.83203125" customWidth="1"/>
    <col min="5" max="5" width="6.83203125" customWidth="1"/>
    <col min="6" max="6" width="7.1640625" customWidth="1"/>
    <col min="7" max="7" width="12.5" customWidth="1"/>
  </cols>
  <sheetData>
    <row r="1" spans="1:7" ht="21" customHeight="1" x14ac:dyDescent="0.2">
      <c r="A1" s="55" t="s">
        <v>297</v>
      </c>
      <c r="B1" s="56"/>
      <c r="C1" s="56"/>
      <c r="D1" s="56"/>
      <c r="E1" s="56"/>
      <c r="F1" s="56"/>
      <c r="G1" s="57"/>
    </row>
    <row r="2" spans="1:7" ht="6.95" customHeight="1" x14ac:dyDescent="0.2">
      <c r="A2" s="19"/>
      <c r="B2" s="20"/>
      <c r="C2" s="20"/>
      <c r="D2" s="21"/>
      <c r="E2" s="53" t="s">
        <v>1</v>
      </c>
      <c r="F2" s="58"/>
      <c r="G2" s="54"/>
    </row>
    <row r="3" spans="1:7" ht="21.95" customHeight="1" x14ac:dyDescent="0.2">
      <c r="A3" s="2" t="s">
        <v>2</v>
      </c>
      <c r="B3" s="2" t="s">
        <v>202</v>
      </c>
      <c r="C3" s="1" t="s">
        <v>4</v>
      </c>
      <c r="D3" s="2" t="s">
        <v>5</v>
      </c>
      <c r="E3" s="2" t="s">
        <v>6</v>
      </c>
      <c r="F3" s="2" t="s">
        <v>7</v>
      </c>
      <c r="G3" s="9" t="s">
        <v>298</v>
      </c>
    </row>
    <row r="4" spans="1:7" ht="15.95" customHeight="1" x14ac:dyDescent="0.2">
      <c r="A4" s="47" t="s">
        <v>299</v>
      </c>
      <c r="B4" s="48"/>
      <c r="C4" s="48"/>
      <c r="D4" s="48"/>
      <c r="E4" s="48"/>
      <c r="F4" s="48"/>
      <c r="G4" s="49"/>
    </row>
    <row r="5" spans="1:7" ht="6.95" customHeight="1" x14ac:dyDescent="0.2">
      <c r="A5" s="31" t="s">
        <v>300</v>
      </c>
      <c r="B5" s="68" t="s">
        <v>301</v>
      </c>
      <c r="C5" s="8" t="s">
        <v>302</v>
      </c>
      <c r="D5" s="8" t="s">
        <v>303</v>
      </c>
      <c r="E5" s="7">
        <v>1</v>
      </c>
      <c r="F5" s="7">
        <v>11850</v>
      </c>
      <c r="G5" s="41">
        <v>16950</v>
      </c>
    </row>
    <row r="6" spans="1:7" ht="6.95" customHeight="1" x14ac:dyDescent="0.2">
      <c r="A6" s="32"/>
      <c r="B6" s="69"/>
      <c r="C6" s="8" t="s">
        <v>304</v>
      </c>
      <c r="D6" s="8" t="s">
        <v>15</v>
      </c>
      <c r="E6" s="7">
        <v>1</v>
      </c>
      <c r="F6" s="7">
        <v>5100</v>
      </c>
      <c r="G6" s="42"/>
    </row>
    <row r="7" spans="1:7" ht="18.95" customHeight="1" x14ac:dyDescent="0.2">
      <c r="A7" s="47" t="s">
        <v>305</v>
      </c>
      <c r="B7" s="48"/>
      <c r="C7" s="48"/>
      <c r="D7" s="48"/>
      <c r="E7" s="48"/>
      <c r="F7" s="48"/>
      <c r="G7" s="49"/>
    </row>
    <row r="8" spans="1:7" ht="12.95" customHeight="1" x14ac:dyDescent="0.2">
      <c r="A8" s="1" t="s">
        <v>114</v>
      </c>
      <c r="B8" s="22" t="s">
        <v>115</v>
      </c>
      <c r="C8" s="23"/>
      <c r="D8" s="23"/>
      <c r="E8" s="23"/>
      <c r="F8" s="24"/>
      <c r="G8" s="10">
        <v>4700</v>
      </c>
    </row>
  </sheetData>
  <mergeCells count="9">
    <mergeCell ref="A7:G7"/>
    <mergeCell ref="B8:F8"/>
    <mergeCell ref="A1:G1"/>
    <mergeCell ref="A2:D2"/>
    <mergeCell ref="E2:G2"/>
    <mergeCell ref="A4:G4"/>
    <mergeCell ref="A5:A6"/>
    <mergeCell ref="B5:B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A121" zoomScale="200" zoomScaleNormal="200" workbookViewId="0">
      <selection activeCell="C20" sqref="A20:XFD20"/>
    </sheetView>
  </sheetViews>
  <sheetFormatPr defaultRowHeight="12.75" x14ac:dyDescent="0.2"/>
  <cols>
    <col min="1" max="1" width="10.1640625" style="16" customWidth="1"/>
    <col min="2" max="2" width="16.1640625" style="105" customWidth="1"/>
    <col min="3" max="3" width="11.5" style="16" customWidth="1"/>
    <col min="4" max="4" width="36.83203125" customWidth="1"/>
    <col min="5" max="5" width="5.1640625" customWidth="1"/>
    <col min="6" max="6" width="7.1640625" customWidth="1"/>
    <col min="7" max="7" width="10" style="16" customWidth="1"/>
  </cols>
  <sheetData>
    <row r="1" spans="1:7" ht="24" customHeight="1" x14ac:dyDescent="0.2">
      <c r="A1" s="55" t="s">
        <v>306</v>
      </c>
      <c r="B1" s="56"/>
      <c r="C1" s="56"/>
      <c r="D1" s="56"/>
      <c r="E1" s="56"/>
      <c r="F1" s="56"/>
      <c r="G1" s="57"/>
    </row>
    <row r="2" spans="1:7" ht="6.95" customHeight="1" x14ac:dyDescent="0.2">
      <c r="A2" s="19"/>
      <c r="B2" s="20"/>
      <c r="C2" s="20"/>
      <c r="D2" s="21"/>
      <c r="E2" s="95" t="s">
        <v>1</v>
      </c>
      <c r="F2" s="96"/>
      <c r="G2" s="96"/>
    </row>
    <row r="3" spans="1:7" ht="19.5" customHeight="1" x14ac:dyDescent="0.2">
      <c r="A3" s="100" t="s">
        <v>2</v>
      </c>
      <c r="B3" s="100" t="s">
        <v>202</v>
      </c>
      <c r="C3" s="104" t="s">
        <v>4</v>
      </c>
      <c r="D3" s="2" t="s">
        <v>5</v>
      </c>
      <c r="E3" s="2" t="s">
        <v>6</v>
      </c>
      <c r="F3" s="2" t="s">
        <v>7</v>
      </c>
      <c r="G3" s="14" t="s">
        <v>8</v>
      </c>
    </row>
    <row r="4" spans="1:7" ht="18" customHeight="1" x14ac:dyDescent="0.2">
      <c r="A4" s="92" t="s">
        <v>307</v>
      </c>
      <c r="B4" s="101" t="s">
        <v>308</v>
      </c>
      <c r="C4" s="104" t="s">
        <v>309</v>
      </c>
      <c r="D4" s="8" t="s">
        <v>310</v>
      </c>
      <c r="E4" s="7">
        <v>1</v>
      </c>
      <c r="F4" s="7">
        <v>34240</v>
      </c>
      <c r="G4" s="89">
        <f>F4+F5+F6</f>
        <v>36880</v>
      </c>
    </row>
    <row r="5" spans="1:7" ht="11.25" customHeight="1" x14ac:dyDescent="0.2">
      <c r="A5" s="93"/>
      <c r="B5" s="102"/>
      <c r="C5" s="104" t="s">
        <v>311</v>
      </c>
      <c r="D5" s="1" t="s">
        <v>312</v>
      </c>
      <c r="E5" s="7">
        <v>1</v>
      </c>
      <c r="F5" s="7">
        <v>1850</v>
      </c>
      <c r="G5" s="90"/>
    </row>
    <row r="6" spans="1:7" ht="12" customHeight="1" x14ac:dyDescent="0.2">
      <c r="A6" s="94"/>
      <c r="B6" s="103"/>
      <c r="C6" s="104" t="s">
        <v>313</v>
      </c>
      <c r="D6" s="8" t="s">
        <v>314</v>
      </c>
      <c r="E6" s="7">
        <v>1</v>
      </c>
      <c r="F6" s="7">
        <v>790</v>
      </c>
      <c r="G6" s="91"/>
    </row>
    <row r="7" spans="1:7" ht="20.25" customHeight="1" x14ac:dyDescent="0.2">
      <c r="A7" s="92" t="s">
        <v>315</v>
      </c>
      <c r="B7" s="92" t="s">
        <v>316</v>
      </c>
      <c r="C7" s="104" t="s">
        <v>317</v>
      </c>
      <c r="D7" s="8" t="s">
        <v>310</v>
      </c>
      <c r="E7" s="7">
        <v>1</v>
      </c>
      <c r="F7" s="7">
        <v>41680</v>
      </c>
      <c r="G7" s="89">
        <f>F7+F8+F9+F10</f>
        <v>47950</v>
      </c>
    </row>
    <row r="8" spans="1:7" ht="11.25" customHeight="1" x14ac:dyDescent="0.2">
      <c r="A8" s="93"/>
      <c r="B8" s="93"/>
      <c r="C8" s="104" t="s">
        <v>318</v>
      </c>
      <c r="D8" s="1" t="s">
        <v>319</v>
      </c>
      <c r="E8" s="7">
        <v>1</v>
      </c>
      <c r="F8" s="7">
        <v>2480</v>
      </c>
      <c r="G8" s="90"/>
    </row>
    <row r="9" spans="1:7" ht="9.75" customHeight="1" x14ac:dyDescent="0.2">
      <c r="A9" s="93"/>
      <c r="B9" s="93"/>
      <c r="C9" s="104" t="s">
        <v>313</v>
      </c>
      <c r="D9" s="8" t="s">
        <v>314</v>
      </c>
      <c r="E9" s="7">
        <v>1</v>
      </c>
      <c r="F9" s="7">
        <v>790</v>
      </c>
      <c r="G9" s="90"/>
    </row>
    <row r="10" spans="1:7" ht="9" customHeight="1" x14ac:dyDescent="0.2">
      <c r="A10" s="94"/>
      <c r="B10" s="94"/>
      <c r="C10" s="104" t="s">
        <v>320</v>
      </c>
      <c r="D10" s="8" t="s">
        <v>321</v>
      </c>
      <c r="E10" s="7">
        <v>1</v>
      </c>
      <c r="F10" s="7">
        <v>3000</v>
      </c>
      <c r="G10" s="91"/>
    </row>
    <row r="11" spans="1:7" ht="18.75" customHeight="1" x14ac:dyDescent="0.2">
      <c r="A11" s="92" t="s">
        <v>322</v>
      </c>
      <c r="B11" s="92" t="s">
        <v>323</v>
      </c>
      <c r="C11" s="104" t="s">
        <v>324</v>
      </c>
      <c r="D11" s="8" t="s">
        <v>310</v>
      </c>
      <c r="E11" s="7">
        <v>1</v>
      </c>
      <c r="F11" s="7">
        <v>39340</v>
      </c>
      <c r="G11" s="89">
        <f>F11+F12+F13+F14</f>
        <v>44590</v>
      </c>
    </row>
    <row r="12" spans="1:7" ht="17.25" customHeight="1" x14ac:dyDescent="0.2">
      <c r="A12" s="93"/>
      <c r="B12" s="93"/>
      <c r="C12" s="104" t="s">
        <v>325</v>
      </c>
      <c r="D12" s="1" t="s">
        <v>326</v>
      </c>
      <c r="E12" s="7">
        <v>1</v>
      </c>
      <c r="F12" s="7">
        <v>2360</v>
      </c>
      <c r="G12" s="90"/>
    </row>
    <row r="13" spans="1:7" ht="9.75" customHeight="1" x14ac:dyDescent="0.2">
      <c r="A13" s="93"/>
      <c r="B13" s="93"/>
      <c r="C13" s="104" t="s">
        <v>327</v>
      </c>
      <c r="D13" s="1" t="s">
        <v>328</v>
      </c>
      <c r="E13" s="7">
        <v>1</v>
      </c>
      <c r="F13" s="7">
        <v>2100</v>
      </c>
      <c r="G13" s="90"/>
    </row>
    <row r="14" spans="1:7" ht="10.5" customHeight="1" x14ac:dyDescent="0.2">
      <c r="A14" s="94"/>
      <c r="B14" s="94"/>
      <c r="C14" s="104" t="s">
        <v>313</v>
      </c>
      <c r="D14" s="8" t="s">
        <v>314</v>
      </c>
      <c r="E14" s="7">
        <v>1</v>
      </c>
      <c r="F14" s="7">
        <v>790</v>
      </c>
      <c r="G14" s="91"/>
    </row>
    <row r="15" spans="1:7" ht="17.25" customHeight="1" x14ac:dyDescent="0.2">
      <c r="A15" s="101" t="s">
        <v>329</v>
      </c>
      <c r="B15" s="101" t="s">
        <v>330</v>
      </c>
      <c r="C15" s="104" t="s">
        <v>324</v>
      </c>
      <c r="D15" s="8" t="s">
        <v>310</v>
      </c>
      <c r="E15" s="7">
        <v>1</v>
      </c>
      <c r="F15" s="7">
        <v>39340</v>
      </c>
      <c r="G15" s="89">
        <f>F15+F16+F17+F18+F19+F20+F21</f>
        <v>53820</v>
      </c>
    </row>
    <row r="16" spans="1:7" ht="19.5" customHeight="1" x14ac:dyDescent="0.2">
      <c r="A16" s="102"/>
      <c r="B16" s="102"/>
      <c r="C16" s="104" t="s">
        <v>331</v>
      </c>
      <c r="D16" s="1" t="s">
        <v>332</v>
      </c>
      <c r="E16" s="7">
        <v>1</v>
      </c>
      <c r="F16" s="7">
        <v>6580</v>
      </c>
      <c r="G16" s="90"/>
    </row>
    <row r="17" spans="1:7" ht="11.25" customHeight="1" x14ac:dyDescent="0.2">
      <c r="A17" s="102"/>
      <c r="B17" s="102"/>
      <c r="C17" s="100" t="s">
        <v>333</v>
      </c>
      <c r="D17" s="2" t="s">
        <v>334</v>
      </c>
      <c r="E17" s="7">
        <v>1</v>
      </c>
      <c r="F17" s="7">
        <v>620</v>
      </c>
      <c r="G17" s="90"/>
    </row>
    <row r="18" spans="1:7" ht="10.5" customHeight="1" x14ac:dyDescent="0.2">
      <c r="A18" s="102"/>
      <c r="B18" s="102"/>
      <c r="C18" s="104" t="s">
        <v>335</v>
      </c>
      <c r="D18" s="1" t="s">
        <v>336</v>
      </c>
      <c r="E18" s="7">
        <v>1</v>
      </c>
      <c r="F18" s="7">
        <v>2360</v>
      </c>
      <c r="G18" s="90"/>
    </row>
    <row r="19" spans="1:7" ht="11.25" customHeight="1" x14ac:dyDescent="0.2">
      <c r="A19" s="102"/>
      <c r="B19" s="102"/>
      <c r="C19" s="104" t="s">
        <v>337</v>
      </c>
      <c r="D19" s="8" t="s">
        <v>338</v>
      </c>
      <c r="E19" s="7">
        <v>1</v>
      </c>
      <c r="F19" s="7">
        <v>3360</v>
      </c>
      <c r="G19" s="90"/>
    </row>
    <row r="20" spans="1:7" ht="9.75" customHeight="1" x14ac:dyDescent="0.2">
      <c r="A20" s="102"/>
      <c r="B20" s="102"/>
      <c r="C20" s="104" t="s">
        <v>339</v>
      </c>
      <c r="D20" s="8" t="s">
        <v>340</v>
      </c>
      <c r="E20" s="7">
        <v>1</v>
      </c>
      <c r="F20" s="7">
        <v>900</v>
      </c>
      <c r="G20" s="90"/>
    </row>
    <row r="21" spans="1:7" ht="9.75" customHeight="1" x14ac:dyDescent="0.2">
      <c r="A21" s="103"/>
      <c r="B21" s="103"/>
      <c r="C21" s="104" t="s">
        <v>341</v>
      </c>
      <c r="D21" s="8" t="s">
        <v>342</v>
      </c>
      <c r="E21" s="7">
        <v>1</v>
      </c>
      <c r="F21" s="7">
        <v>660</v>
      </c>
      <c r="G21" s="91"/>
    </row>
    <row r="22" spans="1:7" ht="16.5" customHeight="1" x14ac:dyDescent="0.2">
      <c r="A22" s="92" t="s">
        <v>343</v>
      </c>
      <c r="B22" s="101" t="s">
        <v>344</v>
      </c>
      <c r="C22" s="104" t="s">
        <v>345</v>
      </c>
      <c r="D22" s="8" t="s">
        <v>310</v>
      </c>
      <c r="E22" s="7">
        <v>1</v>
      </c>
      <c r="F22" s="7">
        <v>60600</v>
      </c>
      <c r="G22" s="89">
        <f>F22+F23+F24+F25+F26</f>
        <v>75280</v>
      </c>
    </row>
    <row r="23" spans="1:7" ht="9.75" customHeight="1" x14ac:dyDescent="0.2">
      <c r="A23" s="93"/>
      <c r="B23" s="102"/>
      <c r="C23" s="104" t="s">
        <v>346</v>
      </c>
      <c r="D23" s="1" t="s">
        <v>347</v>
      </c>
      <c r="E23" s="7">
        <v>1</v>
      </c>
      <c r="F23" s="7">
        <v>7200</v>
      </c>
      <c r="G23" s="90"/>
    </row>
    <row r="24" spans="1:7" ht="11.25" customHeight="1" x14ac:dyDescent="0.2">
      <c r="A24" s="93"/>
      <c r="B24" s="102"/>
      <c r="C24" s="104" t="s">
        <v>313</v>
      </c>
      <c r="D24" s="8" t="s">
        <v>314</v>
      </c>
      <c r="E24" s="7">
        <v>1</v>
      </c>
      <c r="F24" s="7">
        <v>790</v>
      </c>
      <c r="G24" s="90"/>
    </row>
    <row r="25" spans="1:7" ht="10.5" customHeight="1" x14ac:dyDescent="0.2">
      <c r="A25" s="93"/>
      <c r="B25" s="102"/>
      <c r="C25" s="104" t="s">
        <v>348</v>
      </c>
      <c r="D25" s="8" t="s">
        <v>349</v>
      </c>
      <c r="E25" s="7">
        <v>1</v>
      </c>
      <c r="F25" s="7">
        <v>4000</v>
      </c>
      <c r="G25" s="90"/>
    </row>
    <row r="26" spans="1:7" ht="10.5" customHeight="1" x14ac:dyDescent="0.2">
      <c r="A26" s="94"/>
      <c r="B26" s="103"/>
      <c r="C26" s="104" t="s">
        <v>350</v>
      </c>
      <c r="D26" s="8" t="s">
        <v>351</v>
      </c>
      <c r="E26" s="7">
        <v>1</v>
      </c>
      <c r="F26" s="7">
        <v>2690</v>
      </c>
      <c r="G26" s="91"/>
    </row>
    <row r="27" spans="1:7" ht="19.5" customHeight="1" x14ac:dyDescent="0.2">
      <c r="A27" s="92" t="s">
        <v>352</v>
      </c>
      <c r="B27" s="101" t="s">
        <v>353</v>
      </c>
      <c r="C27" s="104" t="s">
        <v>354</v>
      </c>
      <c r="D27" s="8" t="s">
        <v>310</v>
      </c>
      <c r="E27" s="7">
        <v>1</v>
      </c>
      <c r="F27" s="7">
        <v>57340</v>
      </c>
      <c r="G27" s="89">
        <f>F27+F28+F29+F30+F31+2100</f>
        <v>71420</v>
      </c>
    </row>
    <row r="28" spans="1:7" ht="19.5" customHeight="1" x14ac:dyDescent="0.2">
      <c r="A28" s="93"/>
      <c r="B28" s="102"/>
      <c r="C28" s="104" t="s">
        <v>355</v>
      </c>
      <c r="D28" s="1" t="s">
        <v>356</v>
      </c>
      <c r="E28" s="7">
        <v>1</v>
      </c>
      <c r="F28" s="7">
        <v>6400</v>
      </c>
      <c r="G28" s="90"/>
    </row>
    <row r="29" spans="1:7" ht="11.25" customHeight="1" x14ac:dyDescent="0.2">
      <c r="A29" s="93"/>
      <c r="B29" s="102"/>
      <c r="C29" s="104" t="s">
        <v>327</v>
      </c>
      <c r="D29" s="1" t="s">
        <v>328</v>
      </c>
      <c r="E29" s="7">
        <v>2</v>
      </c>
      <c r="F29" s="7">
        <v>2100</v>
      </c>
      <c r="G29" s="90"/>
    </row>
    <row r="30" spans="1:7" ht="9.75" customHeight="1" x14ac:dyDescent="0.2">
      <c r="A30" s="93"/>
      <c r="B30" s="102"/>
      <c r="C30" s="104" t="s">
        <v>313</v>
      </c>
      <c r="D30" s="8" t="s">
        <v>314</v>
      </c>
      <c r="E30" s="7">
        <v>1</v>
      </c>
      <c r="F30" s="7">
        <v>790</v>
      </c>
      <c r="G30" s="90"/>
    </row>
    <row r="31" spans="1:7" ht="10.5" customHeight="1" x14ac:dyDescent="0.2">
      <c r="A31" s="94"/>
      <c r="B31" s="103"/>
      <c r="C31" s="104" t="s">
        <v>350</v>
      </c>
      <c r="D31" s="8" t="s">
        <v>357</v>
      </c>
      <c r="E31" s="7">
        <v>1</v>
      </c>
      <c r="F31" s="7">
        <v>2690</v>
      </c>
      <c r="G31" s="91"/>
    </row>
    <row r="32" spans="1:7" ht="19.5" customHeight="1" x14ac:dyDescent="0.2">
      <c r="A32" s="101" t="s">
        <v>358</v>
      </c>
      <c r="B32" s="101" t="s">
        <v>359</v>
      </c>
      <c r="C32" s="104" t="s">
        <v>354</v>
      </c>
      <c r="D32" s="8" t="s">
        <v>310</v>
      </c>
      <c r="E32" s="7">
        <v>1</v>
      </c>
      <c r="F32" s="7">
        <v>57340</v>
      </c>
      <c r="G32" s="89">
        <f>F32+F33+F34+F35+F36+F37+F38+F39+2100</f>
        <v>82790</v>
      </c>
    </row>
    <row r="33" spans="1:7" ht="17.25" customHeight="1" x14ac:dyDescent="0.2">
      <c r="A33" s="102"/>
      <c r="B33" s="102"/>
      <c r="C33" s="104" t="s">
        <v>360</v>
      </c>
      <c r="D33" s="1" t="s">
        <v>361</v>
      </c>
      <c r="E33" s="7">
        <v>1</v>
      </c>
      <c r="F33" s="7">
        <v>10960</v>
      </c>
      <c r="G33" s="90"/>
    </row>
    <row r="34" spans="1:7" ht="9.75" customHeight="1" x14ac:dyDescent="0.2">
      <c r="A34" s="102"/>
      <c r="B34" s="102"/>
      <c r="C34" s="104" t="s">
        <v>327</v>
      </c>
      <c r="D34" s="1" t="s">
        <v>328</v>
      </c>
      <c r="E34" s="7">
        <v>2</v>
      </c>
      <c r="F34" s="7">
        <v>2100</v>
      </c>
      <c r="G34" s="90"/>
    </row>
    <row r="35" spans="1:7" ht="9" customHeight="1" x14ac:dyDescent="0.2">
      <c r="A35" s="102"/>
      <c r="B35" s="102"/>
      <c r="C35" s="104" t="s">
        <v>339</v>
      </c>
      <c r="D35" s="8" t="s">
        <v>340</v>
      </c>
      <c r="E35" s="7">
        <v>1</v>
      </c>
      <c r="F35" s="7">
        <v>900</v>
      </c>
      <c r="G35" s="90"/>
    </row>
    <row r="36" spans="1:7" ht="10.5" customHeight="1" x14ac:dyDescent="0.2">
      <c r="A36" s="102"/>
      <c r="B36" s="102"/>
      <c r="C36" s="104" t="s">
        <v>350</v>
      </c>
      <c r="D36" s="8" t="s">
        <v>357</v>
      </c>
      <c r="E36" s="7">
        <v>1</v>
      </c>
      <c r="F36" s="7">
        <v>2690</v>
      </c>
      <c r="G36" s="90"/>
    </row>
    <row r="37" spans="1:7" ht="11.25" customHeight="1" x14ac:dyDescent="0.2">
      <c r="A37" s="102"/>
      <c r="B37" s="102"/>
      <c r="C37" s="104" t="s">
        <v>362</v>
      </c>
      <c r="D37" s="8" t="s">
        <v>363</v>
      </c>
      <c r="E37" s="7">
        <v>1</v>
      </c>
      <c r="F37" s="7">
        <v>1050</v>
      </c>
      <c r="G37" s="90"/>
    </row>
    <row r="38" spans="1:7" ht="11.25" customHeight="1" x14ac:dyDescent="0.2">
      <c r="A38" s="102"/>
      <c r="B38" s="102"/>
      <c r="C38" s="104" t="s">
        <v>364</v>
      </c>
      <c r="D38" s="8" t="s">
        <v>338</v>
      </c>
      <c r="E38" s="7">
        <v>1</v>
      </c>
      <c r="F38" s="7">
        <v>4990</v>
      </c>
      <c r="G38" s="90"/>
    </row>
    <row r="39" spans="1:7" ht="10.5" customHeight="1" x14ac:dyDescent="0.2">
      <c r="A39" s="103"/>
      <c r="B39" s="103"/>
      <c r="C39" s="104" t="s">
        <v>341</v>
      </c>
      <c r="D39" s="8" t="s">
        <v>342</v>
      </c>
      <c r="E39" s="7">
        <v>1</v>
      </c>
      <c r="F39" s="7">
        <v>660</v>
      </c>
      <c r="G39" s="91"/>
    </row>
    <row r="40" spans="1:7" ht="18" customHeight="1" x14ac:dyDescent="0.2">
      <c r="A40" s="101" t="s">
        <v>358</v>
      </c>
      <c r="B40" s="101" t="s">
        <v>353</v>
      </c>
      <c r="C40" s="104" t="s">
        <v>354</v>
      </c>
      <c r="D40" s="8" t="s">
        <v>310</v>
      </c>
      <c r="E40" s="7">
        <v>1</v>
      </c>
      <c r="F40" s="7">
        <v>57340</v>
      </c>
      <c r="G40" s="89">
        <f>F40+F41+F42+F43+F44+F45+F46+F47+F48</f>
        <v>85230</v>
      </c>
    </row>
    <row r="41" spans="1:7" ht="19.5" customHeight="1" x14ac:dyDescent="0.2">
      <c r="A41" s="102"/>
      <c r="B41" s="102"/>
      <c r="C41" s="104" t="s">
        <v>365</v>
      </c>
      <c r="D41" s="1" t="s">
        <v>366</v>
      </c>
      <c r="E41" s="7">
        <v>1</v>
      </c>
      <c r="F41" s="7">
        <v>12240</v>
      </c>
      <c r="G41" s="90"/>
    </row>
    <row r="42" spans="1:7" ht="10.5" customHeight="1" x14ac:dyDescent="0.2">
      <c r="A42" s="102"/>
      <c r="B42" s="102"/>
      <c r="C42" s="104" t="s">
        <v>327</v>
      </c>
      <c r="D42" s="1" t="s">
        <v>328</v>
      </c>
      <c r="E42" s="7">
        <v>1</v>
      </c>
      <c r="F42" s="7">
        <v>2100</v>
      </c>
      <c r="G42" s="90"/>
    </row>
    <row r="43" spans="1:7" ht="9.75" customHeight="1" x14ac:dyDescent="0.2">
      <c r="A43" s="102"/>
      <c r="B43" s="102"/>
      <c r="C43" s="104" t="s">
        <v>335</v>
      </c>
      <c r="D43" s="1" t="s">
        <v>336</v>
      </c>
      <c r="E43" s="7">
        <v>1</v>
      </c>
      <c r="F43" s="7">
        <v>2350</v>
      </c>
      <c r="G43" s="90"/>
    </row>
    <row r="44" spans="1:7" ht="11.25" customHeight="1" x14ac:dyDescent="0.2">
      <c r="A44" s="102"/>
      <c r="B44" s="102"/>
      <c r="C44" s="104" t="s">
        <v>339</v>
      </c>
      <c r="D44" s="8" t="s">
        <v>340</v>
      </c>
      <c r="E44" s="7">
        <v>1</v>
      </c>
      <c r="F44" s="7">
        <v>900</v>
      </c>
      <c r="G44" s="90"/>
    </row>
    <row r="45" spans="1:7" ht="9.75" customHeight="1" x14ac:dyDescent="0.2">
      <c r="A45" s="102"/>
      <c r="B45" s="102"/>
      <c r="C45" s="104" t="s">
        <v>350</v>
      </c>
      <c r="D45" s="8" t="s">
        <v>357</v>
      </c>
      <c r="E45" s="7">
        <v>1</v>
      </c>
      <c r="F45" s="7">
        <v>2670</v>
      </c>
      <c r="G45" s="90"/>
    </row>
    <row r="46" spans="1:7" ht="10.5" customHeight="1" x14ac:dyDescent="0.2">
      <c r="A46" s="102"/>
      <c r="B46" s="102"/>
      <c r="C46" s="104" t="s">
        <v>362</v>
      </c>
      <c r="D46" s="8" t="s">
        <v>363</v>
      </c>
      <c r="E46" s="7">
        <v>1</v>
      </c>
      <c r="F46" s="7">
        <v>1050</v>
      </c>
      <c r="G46" s="90"/>
    </row>
    <row r="47" spans="1:7" ht="9" customHeight="1" x14ac:dyDescent="0.2">
      <c r="A47" s="102"/>
      <c r="B47" s="102"/>
      <c r="C47" s="104" t="s">
        <v>367</v>
      </c>
      <c r="D47" s="8" t="s">
        <v>338</v>
      </c>
      <c r="E47" s="7">
        <v>1</v>
      </c>
      <c r="F47" s="7">
        <v>5920</v>
      </c>
      <c r="G47" s="90"/>
    </row>
    <row r="48" spans="1:7" ht="9" customHeight="1" x14ac:dyDescent="0.2">
      <c r="A48" s="103"/>
      <c r="B48" s="103"/>
      <c r="C48" s="104" t="s">
        <v>341</v>
      </c>
      <c r="D48" s="8" t="s">
        <v>342</v>
      </c>
      <c r="E48" s="7">
        <v>1</v>
      </c>
      <c r="F48" s="7">
        <v>660</v>
      </c>
      <c r="G48" s="91"/>
    </row>
    <row r="49" spans="1:7" ht="19.5" customHeight="1" x14ac:dyDescent="0.2">
      <c r="A49" s="92" t="s">
        <v>368</v>
      </c>
      <c r="B49" s="101" t="s">
        <v>330</v>
      </c>
      <c r="C49" s="104" t="s">
        <v>369</v>
      </c>
      <c r="D49" s="1" t="s">
        <v>370</v>
      </c>
      <c r="E49" s="7">
        <v>1</v>
      </c>
      <c r="F49" s="7">
        <v>58080</v>
      </c>
      <c r="G49" s="89">
        <f>F49+F50+F51+F52+F53+F54+F55+F56</f>
        <v>74370</v>
      </c>
    </row>
    <row r="50" spans="1:7" ht="16.5" customHeight="1" x14ac:dyDescent="0.2">
      <c r="A50" s="93"/>
      <c r="B50" s="102"/>
      <c r="C50" s="104" t="s">
        <v>331</v>
      </c>
      <c r="D50" s="1" t="s">
        <v>332</v>
      </c>
      <c r="E50" s="7">
        <v>1</v>
      </c>
      <c r="F50" s="7">
        <v>6580</v>
      </c>
      <c r="G50" s="90"/>
    </row>
    <row r="51" spans="1:7" ht="11.25" customHeight="1" x14ac:dyDescent="0.2">
      <c r="A51" s="93"/>
      <c r="B51" s="102"/>
      <c r="C51" s="100" t="s">
        <v>333</v>
      </c>
      <c r="D51" s="2" t="s">
        <v>334</v>
      </c>
      <c r="E51" s="7">
        <v>1</v>
      </c>
      <c r="F51" s="7">
        <v>770</v>
      </c>
      <c r="G51" s="90"/>
    </row>
    <row r="52" spans="1:7" ht="12" customHeight="1" x14ac:dyDescent="0.2">
      <c r="A52" s="93"/>
      <c r="B52" s="102"/>
      <c r="C52" s="104" t="s">
        <v>335</v>
      </c>
      <c r="D52" s="1" t="s">
        <v>336</v>
      </c>
      <c r="E52" s="7">
        <v>1</v>
      </c>
      <c r="F52" s="7">
        <v>2350</v>
      </c>
      <c r="G52" s="90"/>
    </row>
    <row r="53" spans="1:7" ht="16.5" customHeight="1" x14ac:dyDescent="0.2">
      <c r="A53" s="93"/>
      <c r="B53" s="102"/>
      <c r="C53" s="104" t="s">
        <v>371</v>
      </c>
      <c r="D53" s="8" t="s">
        <v>372</v>
      </c>
      <c r="E53" s="7">
        <v>1</v>
      </c>
      <c r="F53" s="7">
        <v>1670</v>
      </c>
      <c r="G53" s="90"/>
    </row>
    <row r="54" spans="1:7" ht="10.5" customHeight="1" x14ac:dyDescent="0.2">
      <c r="A54" s="93"/>
      <c r="B54" s="102"/>
      <c r="C54" s="104" t="s">
        <v>337</v>
      </c>
      <c r="D54" s="8" t="s">
        <v>338</v>
      </c>
      <c r="E54" s="7">
        <v>1</v>
      </c>
      <c r="F54" s="7">
        <v>3360</v>
      </c>
      <c r="G54" s="90"/>
    </row>
    <row r="55" spans="1:7" ht="11.25" customHeight="1" x14ac:dyDescent="0.2">
      <c r="A55" s="93"/>
      <c r="B55" s="102"/>
      <c r="C55" s="104" t="s">
        <v>339</v>
      </c>
      <c r="D55" s="8" t="s">
        <v>340</v>
      </c>
      <c r="E55" s="7">
        <v>1</v>
      </c>
      <c r="F55" s="7">
        <v>900</v>
      </c>
      <c r="G55" s="90"/>
    </row>
    <row r="56" spans="1:7" ht="12" customHeight="1" x14ac:dyDescent="0.2">
      <c r="A56" s="94"/>
      <c r="B56" s="103"/>
      <c r="C56" s="104" t="s">
        <v>341</v>
      </c>
      <c r="D56" s="8" t="s">
        <v>342</v>
      </c>
      <c r="E56" s="7">
        <v>1</v>
      </c>
      <c r="F56" s="7">
        <v>660</v>
      </c>
      <c r="G56" s="91"/>
    </row>
    <row r="57" spans="1:7" ht="17.25" customHeight="1" x14ac:dyDescent="0.2">
      <c r="A57" s="92" t="s">
        <v>373</v>
      </c>
      <c r="B57" s="101" t="s">
        <v>359</v>
      </c>
      <c r="C57" s="104" t="s">
        <v>374</v>
      </c>
      <c r="D57" s="1" t="s">
        <v>370</v>
      </c>
      <c r="E57" s="7">
        <v>1</v>
      </c>
      <c r="F57" s="7">
        <v>83600</v>
      </c>
      <c r="G57" s="89">
        <f>F57+F58+F59+F60+F61+F62+F63+F64+F65+F66</f>
        <v>109380</v>
      </c>
    </row>
    <row r="58" spans="1:7" ht="18" customHeight="1" x14ac:dyDescent="0.2">
      <c r="A58" s="93"/>
      <c r="B58" s="102"/>
      <c r="C58" s="104" t="s">
        <v>375</v>
      </c>
      <c r="D58" s="1" t="s">
        <v>332</v>
      </c>
      <c r="E58" s="7">
        <v>1</v>
      </c>
      <c r="F58" s="7">
        <v>6580</v>
      </c>
      <c r="G58" s="90"/>
    </row>
    <row r="59" spans="1:7" ht="20.25" customHeight="1" x14ac:dyDescent="0.2">
      <c r="A59" s="93"/>
      <c r="B59" s="102"/>
      <c r="C59" s="104" t="s">
        <v>376</v>
      </c>
      <c r="D59" s="1" t="s">
        <v>377</v>
      </c>
      <c r="E59" s="7">
        <v>1</v>
      </c>
      <c r="F59" s="7">
        <v>3360</v>
      </c>
      <c r="G59" s="90"/>
    </row>
    <row r="60" spans="1:7" ht="9.75" customHeight="1" x14ac:dyDescent="0.2">
      <c r="A60" s="93"/>
      <c r="B60" s="102"/>
      <c r="C60" s="104" t="s">
        <v>327</v>
      </c>
      <c r="D60" s="1" t="s">
        <v>328</v>
      </c>
      <c r="E60" s="7">
        <v>2</v>
      </c>
      <c r="F60" s="7">
        <v>2100</v>
      </c>
      <c r="G60" s="90"/>
    </row>
    <row r="61" spans="1:7" ht="12" customHeight="1" x14ac:dyDescent="0.2">
      <c r="A61" s="93"/>
      <c r="B61" s="102"/>
      <c r="C61" s="104" t="s">
        <v>378</v>
      </c>
      <c r="D61" s="8" t="s">
        <v>379</v>
      </c>
      <c r="E61" s="7">
        <v>1</v>
      </c>
      <c r="F61" s="7">
        <v>2110</v>
      </c>
      <c r="G61" s="90"/>
    </row>
    <row r="62" spans="1:7" ht="12" customHeight="1" x14ac:dyDescent="0.2">
      <c r="A62" s="93"/>
      <c r="B62" s="102"/>
      <c r="C62" s="104" t="s">
        <v>380</v>
      </c>
      <c r="D62" s="8" t="s">
        <v>381</v>
      </c>
      <c r="E62" s="7">
        <v>1</v>
      </c>
      <c r="F62" s="7">
        <v>3410</v>
      </c>
      <c r="G62" s="90"/>
    </row>
    <row r="63" spans="1:7" ht="17.25" customHeight="1" x14ac:dyDescent="0.2">
      <c r="A63" s="93"/>
      <c r="B63" s="102"/>
      <c r="C63" s="104" t="s">
        <v>371</v>
      </c>
      <c r="D63" s="8" t="s">
        <v>372</v>
      </c>
      <c r="E63" s="7">
        <v>1</v>
      </c>
      <c r="F63" s="7">
        <v>1670</v>
      </c>
      <c r="G63" s="90"/>
    </row>
    <row r="64" spans="1:7" ht="12" customHeight="1" x14ac:dyDescent="0.2">
      <c r="A64" s="93"/>
      <c r="B64" s="102"/>
      <c r="C64" s="104" t="s">
        <v>364</v>
      </c>
      <c r="D64" s="8" t="s">
        <v>338</v>
      </c>
      <c r="E64" s="7">
        <v>1</v>
      </c>
      <c r="F64" s="7">
        <v>4990</v>
      </c>
      <c r="G64" s="90"/>
    </row>
    <row r="65" spans="1:8" ht="10.5" customHeight="1" x14ac:dyDescent="0.2">
      <c r="A65" s="93"/>
      <c r="B65" s="102"/>
      <c r="C65" s="104" t="s">
        <v>339</v>
      </c>
      <c r="D65" s="8" t="s">
        <v>340</v>
      </c>
      <c r="E65" s="7">
        <v>1</v>
      </c>
      <c r="F65" s="7">
        <v>900</v>
      </c>
      <c r="G65" s="90"/>
    </row>
    <row r="66" spans="1:8" ht="11.25" customHeight="1" x14ac:dyDescent="0.2">
      <c r="A66" s="94"/>
      <c r="B66" s="103"/>
      <c r="C66" s="104" t="s">
        <v>341</v>
      </c>
      <c r="D66" s="8" t="s">
        <v>342</v>
      </c>
      <c r="E66" s="7">
        <v>1</v>
      </c>
      <c r="F66" s="7">
        <v>660</v>
      </c>
      <c r="G66" s="91"/>
    </row>
    <row r="67" spans="1:8" ht="19.5" customHeight="1" x14ac:dyDescent="0.2">
      <c r="A67" s="92" t="s">
        <v>382</v>
      </c>
      <c r="B67" s="101" t="s">
        <v>383</v>
      </c>
      <c r="C67" s="104" t="s">
        <v>374</v>
      </c>
      <c r="D67" s="1" t="s">
        <v>370</v>
      </c>
      <c r="E67" s="7">
        <v>1</v>
      </c>
      <c r="F67" s="7">
        <v>83600</v>
      </c>
      <c r="G67" s="89">
        <f>F67+F68+F69+F70+F71+F72+F73+F74+F75+6580+2350</f>
        <v>116880</v>
      </c>
    </row>
    <row r="68" spans="1:8" ht="19.5" customHeight="1" x14ac:dyDescent="0.2">
      <c r="A68" s="93"/>
      <c r="B68" s="102"/>
      <c r="C68" s="104" t="s">
        <v>375</v>
      </c>
      <c r="D68" s="1" t="s">
        <v>384</v>
      </c>
      <c r="E68" s="7">
        <v>2</v>
      </c>
      <c r="F68" s="7">
        <v>6580</v>
      </c>
      <c r="G68" s="90"/>
    </row>
    <row r="69" spans="1:8" ht="10.5" customHeight="1" x14ac:dyDescent="0.2">
      <c r="A69" s="93"/>
      <c r="B69" s="102"/>
      <c r="C69" s="104" t="s">
        <v>335</v>
      </c>
      <c r="D69" s="1" t="s">
        <v>336</v>
      </c>
      <c r="E69" s="7">
        <v>2</v>
      </c>
      <c r="F69" s="7">
        <v>2350</v>
      </c>
      <c r="G69" s="90"/>
    </row>
    <row r="70" spans="1:8" ht="11.25" customHeight="1" x14ac:dyDescent="0.2">
      <c r="A70" s="93"/>
      <c r="B70" s="102"/>
      <c r="C70" s="104" t="s">
        <v>378</v>
      </c>
      <c r="D70" s="8" t="s">
        <v>379</v>
      </c>
      <c r="E70" s="7">
        <v>1</v>
      </c>
      <c r="F70" s="7">
        <v>2110</v>
      </c>
      <c r="G70" s="90"/>
      <c r="H70" s="17"/>
    </row>
    <row r="71" spans="1:8" ht="11.25" customHeight="1" x14ac:dyDescent="0.2">
      <c r="A71" s="93"/>
      <c r="B71" s="102"/>
      <c r="C71" s="104" t="s">
        <v>380</v>
      </c>
      <c r="D71" s="8" t="s">
        <v>381</v>
      </c>
      <c r="E71" s="7">
        <v>1</v>
      </c>
      <c r="F71" s="7">
        <v>3410</v>
      </c>
      <c r="G71" s="90"/>
    </row>
    <row r="72" spans="1:8" ht="17.25" customHeight="1" x14ac:dyDescent="0.2">
      <c r="A72" s="93"/>
      <c r="B72" s="102"/>
      <c r="C72" s="104" t="s">
        <v>371</v>
      </c>
      <c r="D72" s="8" t="s">
        <v>372</v>
      </c>
      <c r="E72" s="7">
        <v>1</v>
      </c>
      <c r="F72" s="7">
        <v>1670</v>
      </c>
      <c r="G72" s="90"/>
    </row>
    <row r="73" spans="1:8" ht="10.5" customHeight="1" x14ac:dyDescent="0.2">
      <c r="A73" s="93"/>
      <c r="B73" s="102"/>
      <c r="C73" s="104" t="s">
        <v>385</v>
      </c>
      <c r="D73" s="8" t="s">
        <v>338</v>
      </c>
      <c r="E73" s="7">
        <v>1</v>
      </c>
      <c r="F73" s="7">
        <v>6670</v>
      </c>
      <c r="G73" s="90"/>
    </row>
    <row r="74" spans="1:8" ht="11.25" customHeight="1" x14ac:dyDescent="0.2">
      <c r="A74" s="93"/>
      <c r="B74" s="102"/>
      <c r="C74" s="104" t="s">
        <v>339</v>
      </c>
      <c r="D74" s="8" t="s">
        <v>340</v>
      </c>
      <c r="E74" s="7">
        <v>1</v>
      </c>
      <c r="F74" s="7">
        <v>900</v>
      </c>
      <c r="G74" s="90"/>
    </row>
    <row r="75" spans="1:8" ht="12" customHeight="1" x14ac:dyDescent="0.2">
      <c r="A75" s="94"/>
      <c r="B75" s="103"/>
      <c r="C75" s="104" t="s">
        <v>341</v>
      </c>
      <c r="D75" s="8" t="s">
        <v>342</v>
      </c>
      <c r="E75" s="7">
        <v>1</v>
      </c>
      <c r="F75" s="7">
        <v>660</v>
      </c>
      <c r="G75" s="91"/>
    </row>
    <row r="76" spans="1:8" ht="18.75" customHeight="1" x14ac:dyDescent="0.2">
      <c r="A76" s="92" t="s">
        <v>386</v>
      </c>
      <c r="B76" s="101" t="s">
        <v>387</v>
      </c>
      <c r="C76" s="100" t="s">
        <v>388</v>
      </c>
      <c r="D76" s="8" t="s">
        <v>389</v>
      </c>
      <c r="E76" s="7">
        <v>1</v>
      </c>
      <c r="F76" s="7">
        <v>198000</v>
      </c>
      <c r="G76" s="89">
        <f>F76+F77+F78+F79+F80</f>
        <v>364140</v>
      </c>
    </row>
    <row r="77" spans="1:8" ht="12" customHeight="1" x14ac:dyDescent="0.2">
      <c r="A77" s="93"/>
      <c r="B77" s="102"/>
      <c r="C77" s="100" t="s">
        <v>390</v>
      </c>
      <c r="D77" s="2" t="s">
        <v>391</v>
      </c>
      <c r="E77" s="7">
        <v>1</v>
      </c>
      <c r="F77" s="7">
        <v>114400</v>
      </c>
      <c r="G77" s="90"/>
    </row>
    <row r="78" spans="1:8" ht="20.25" customHeight="1" x14ac:dyDescent="0.2">
      <c r="A78" s="93"/>
      <c r="B78" s="102"/>
      <c r="C78" s="104" t="s">
        <v>392</v>
      </c>
      <c r="D78" s="1" t="s">
        <v>393</v>
      </c>
      <c r="E78" s="7">
        <v>1</v>
      </c>
      <c r="F78" s="7">
        <v>48280</v>
      </c>
      <c r="G78" s="90"/>
    </row>
    <row r="79" spans="1:8" ht="12" customHeight="1" x14ac:dyDescent="0.2">
      <c r="A79" s="93"/>
      <c r="B79" s="102"/>
      <c r="C79" s="104" t="s">
        <v>313</v>
      </c>
      <c r="D79" s="8" t="s">
        <v>394</v>
      </c>
      <c r="E79" s="7">
        <v>1</v>
      </c>
      <c r="F79" s="7">
        <v>790</v>
      </c>
      <c r="G79" s="90"/>
    </row>
    <row r="80" spans="1:8" ht="12" customHeight="1" x14ac:dyDescent="0.2">
      <c r="A80" s="94"/>
      <c r="B80" s="103"/>
      <c r="C80" s="104" t="s">
        <v>350</v>
      </c>
      <c r="D80" s="8" t="s">
        <v>381</v>
      </c>
      <c r="E80" s="7">
        <v>1</v>
      </c>
      <c r="F80" s="7">
        <v>2670</v>
      </c>
      <c r="G80" s="91"/>
    </row>
    <row r="81" spans="1:7" ht="24.95" customHeight="1" x14ac:dyDescent="0.2">
      <c r="A81" s="47" t="s">
        <v>395</v>
      </c>
      <c r="B81" s="48"/>
      <c r="C81" s="48"/>
      <c r="D81" s="48"/>
      <c r="E81" s="48"/>
      <c r="F81" s="48"/>
      <c r="G81" s="49"/>
    </row>
    <row r="82" spans="1:7" ht="25.5" customHeight="1" x14ac:dyDescent="0.2">
      <c r="A82" s="92" t="s">
        <v>396</v>
      </c>
      <c r="B82" s="92" t="s">
        <v>397</v>
      </c>
      <c r="C82" s="104" t="s">
        <v>398</v>
      </c>
      <c r="D82" s="1" t="s">
        <v>399</v>
      </c>
      <c r="E82" s="7">
        <v>1</v>
      </c>
      <c r="F82" s="7">
        <v>78670</v>
      </c>
      <c r="G82" s="89">
        <f>F82+F83+F84+F85+F86</f>
        <v>87150</v>
      </c>
    </row>
    <row r="83" spans="1:7" ht="12.95" customHeight="1" x14ac:dyDescent="0.2">
      <c r="A83" s="93"/>
      <c r="B83" s="93"/>
      <c r="C83" s="104" t="s">
        <v>400</v>
      </c>
      <c r="D83" s="2" t="s">
        <v>401</v>
      </c>
      <c r="E83" s="7">
        <v>1</v>
      </c>
      <c r="F83" s="7">
        <v>2830</v>
      </c>
      <c r="G83" s="90"/>
    </row>
    <row r="84" spans="1:7" ht="11.25" customHeight="1" x14ac:dyDescent="0.2">
      <c r="A84" s="93"/>
      <c r="B84" s="93"/>
      <c r="C84" s="104" t="s">
        <v>339</v>
      </c>
      <c r="D84" s="8" t="s">
        <v>402</v>
      </c>
      <c r="E84" s="7">
        <v>1</v>
      </c>
      <c r="F84" s="7">
        <v>900</v>
      </c>
      <c r="G84" s="90"/>
    </row>
    <row r="85" spans="1:7" ht="11.25" customHeight="1" x14ac:dyDescent="0.2">
      <c r="A85" s="93"/>
      <c r="B85" s="93"/>
      <c r="C85" s="104" t="s">
        <v>403</v>
      </c>
      <c r="D85" s="8" t="s">
        <v>404</v>
      </c>
      <c r="E85" s="7">
        <v>1</v>
      </c>
      <c r="F85" s="7">
        <v>2990</v>
      </c>
      <c r="G85" s="90"/>
    </row>
    <row r="86" spans="1:7" ht="12.75" customHeight="1" x14ac:dyDescent="0.2">
      <c r="A86" s="94"/>
      <c r="B86" s="94"/>
      <c r="C86" s="104" t="s">
        <v>405</v>
      </c>
      <c r="D86" s="1" t="s">
        <v>406</v>
      </c>
      <c r="E86" s="7">
        <v>1</v>
      </c>
      <c r="F86" s="7">
        <v>1760</v>
      </c>
      <c r="G86" s="91"/>
    </row>
    <row r="87" spans="1:7" ht="24" customHeight="1" x14ac:dyDescent="0.2">
      <c r="A87" s="101" t="s">
        <v>407</v>
      </c>
      <c r="B87" s="92" t="s">
        <v>408</v>
      </c>
      <c r="C87" s="104" t="s">
        <v>398</v>
      </c>
      <c r="D87" s="1" t="s">
        <v>399</v>
      </c>
      <c r="E87" s="7">
        <v>1</v>
      </c>
      <c r="F87" s="7">
        <v>78670</v>
      </c>
      <c r="G87" s="89">
        <f>F87+F88+F89+F90+F91+F92+F93+F94</f>
        <v>95760</v>
      </c>
    </row>
    <row r="88" spans="1:7" ht="18.75" customHeight="1" x14ac:dyDescent="0.2">
      <c r="A88" s="102"/>
      <c r="B88" s="93"/>
      <c r="C88" s="104" t="s">
        <v>409</v>
      </c>
      <c r="D88" s="1" t="s">
        <v>410</v>
      </c>
      <c r="E88" s="7">
        <v>1</v>
      </c>
      <c r="F88" s="7">
        <v>6560</v>
      </c>
      <c r="G88" s="90"/>
    </row>
    <row r="89" spans="1:7" ht="10.5" customHeight="1" x14ac:dyDescent="0.2">
      <c r="A89" s="102"/>
      <c r="B89" s="93"/>
      <c r="C89" s="104" t="s">
        <v>411</v>
      </c>
      <c r="D89" s="8" t="s">
        <v>412</v>
      </c>
      <c r="E89" s="7">
        <v>1</v>
      </c>
      <c r="F89" s="7">
        <v>3550</v>
      </c>
      <c r="G89" s="90"/>
    </row>
    <row r="90" spans="1:7" ht="10.5" customHeight="1" x14ac:dyDescent="0.2">
      <c r="A90" s="102"/>
      <c r="B90" s="93"/>
      <c r="C90" s="104" t="s">
        <v>413</v>
      </c>
      <c r="D90" s="8" t="s">
        <v>414</v>
      </c>
      <c r="E90" s="7">
        <v>1</v>
      </c>
      <c r="F90" s="7">
        <v>770</v>
      </c>
      <c r="G90" s="90"/>
    </row>
    <row r="91" spans="1:7" ht="10.5" customHeight="1" x14ac:dyDescent="0.2">
      <c r="A91" s="102"/>
      <c r="B91" s="93"/>
      <c r="C91" s="104" t="s">
        <v>339</v>
      </c>
      <c r="D91" s="8" t="s">
        <v>402</v>
      </c>
      <c r="E91" s="7">
        <v>1</v>
      </c>
      <c r="F91" s="7">
        <v>900</v>
      </c>
      <c r="G91" s="90"/>
    </row>
    <row r="92" spans="1:7" ht="11.25" customHeight="1" x14ac:dyDescent="0.2">
      <c r="A92" s="102"/>
      <c r="B92" s="93"/>
      <c r="C92" s="104" t="s">
        <v>341</v>
      </c>
      <c r="D92" s="8" t="s">
        <v>342</v>
      </c>
      <c r="E92" s="7">
        <v>1</v>
      </c>
      <c r="F92" s="7">
        <v>660</v>
      </c>
      <c r="G92" s="90"/>
    </row>
    <row r="93" spans="1:7" ht="11.25" customHeight="1" x14ac:dyDescent="0.2">
      <c r="A93" s="102"/>
      <c r="B93" s="93"/>
      <c r="C93" s="104" t="s">
        <v>415</v>
      </c>
      <c r="D93" s="8" t="s">
        <v>338</v>
      </c>
      <c r="E93" s="7">
        <v>1</v>
      </c>
      <c r="F93" s="7">
        <v>2550</v>
      </c>
      <c r="G93" s="90"/>
    </row>
    <row r="94" spans="1:7" ht="11.25" customHeight="1" x14ac:dyDescent="0.2">
      <c r="A94" s="103"/>
      <c r="B94" s="94"/>
      <c r="C94" s="104" t="s">
        <v>327</v>
      </c>
      <c r="D94" s="1" t="s">
        <v>416</v>
      </c>
      <c r="E94" s="7">
        <v>1</v>
      </c>
      <c r="F94" s="7">
        <v>2100</v>
      </c>
      <c r="G94" s="91"/>
    </row>
    <row r="95" spans="1:7" ht="21" customHeight="1" x14ac:dyDescent="0.2">
      <c r="A95" s="47" t="s">
        <v>417</v>
      </c>
      <c r="B95" s="48"/>
      <c r="C95" s="48"/>
      <c r="D95" s="48"/>
      <c r="E95" s="48"/>
      <c r="F95" s="48"/>
      <c r="G95" s="49"/>
    </row>
    <row r="96" spans="1:7" ht="17.25" customHeight="1" x14ac:dyDescent="0.2">
      <c r="A96" s="104" t="s">
        <v>111</v>
      </c>
      <c r="B96" s="53" t="s">
        <v>5</v>
      </c>
      <c r="C96" s="58"/>
      <c r="D96" s="58"/>
      <c r="E96" s="58"/>
      <c r="F96" s="54"/>
      <c r="G96" s="14" t="s">
        <v>182</v>
      </c>
    </row>
    <row r="97" spans="1:7" ht="9" customHeight="1" x14ac:dyDescent="0.2">
      <c r="A97" s="100" t="s">
        <v>333</v>
      </c>
      <c r="B97" s="22" t="s">
        <v>414</v>
      </c>
      <c r="C97" s="23"/>
      <c r="D97" s="23"/>
      <c r="E97" s="23"/>
      <c r="F97" s="24"/>
      <c r="G97" s="18">
        <v>770</v>
      </c>
    </row>
    <row r="98" spans="1:7" ht="9" customHeight="1" x14ac:dyDescent="0.2">
      <c r="A98" s="100" t="s">
        <v>418</v>
      </c>
      <c r="B98" s="22" t="s">
        <v>419</v>
      </c>
      <c r="C98" s="23"/>
      <c r="D98" s="23"/>
      <c r="E98" s="23"/>
      <c r="F98" s="24"/>
      <c r="G98" s="18">
        <v>1050</v>
      </c>
    </row>
    <row r="99" spans="1:7" ht="9" customHeight="1" x14ac:dyDescent="0.2">
      <c r="A99" s="100" t="s">
        <v>420</v>
      </c>
      <c r="B99" s="22" t="s">
        <v>421</v>
      </c>
      <c r="C99" s="23"/>
      <c r="D99" s="23"/>
      <c r="E99" s="23"/>
      <c r="F99" s="24"/>
      <c r="G99" s="18">
        <v>10990</v>
      </c>
    </row>
    <row r="100" spans="1:7" ht="9" customHeight="1" x14ac:dyDescent="0.2">
      <c r="A100" s="100" t="s">
        <v>422</v>
      </c>
      <c r="B100" s="22" t="s">
        <v>423</v>
      </c>
      <c r="C100" s="23"/>
      <c r="D100" s="23"/>
      <c r="E100" s="23"/>
      <c r="F100" s="24"/>
      <c r="G100" s="18">
        <v>7200</v>
      </c>
    </row>
    <row r="101" spans="1:7" ht="9" customHeight="1" x14ac:dyDescent="0.2">
      <c r="A101" s="100" t="s">
        <v>424</v>
      </c>
      <c r="B101" s="22" t="s">
        <v>425</v>
      </c>
      <c r="C101" s="23"/>
      <c r="D101" s="23"/>
      <c r="E101" s="23"/>
      <c r="F101" s="24"/>
      <c r="G101" s="18">
        <v>4990</v>
      </c>
    </row>
    <row r="102" spans="1:7" ht="9" customHeight="1" x14ac:dyDescent="0.2">
      <c r="A102" s="100" t="s">
        <v>426</v>
      </c>
      <c r="B102" s="22" t="s">
        <v>427</v>
      </c>
      <c r="C102" s="23"/>
      <c r="D102" s="23"/>
      <c r="E102" s="23"/>
      <c r="F102" s="24"/>
      <c r="G102" s="18">
        <v>4160</v>
      </c>
    </row>
    <row r="103" spans="1:7" ht="9" customHeight="1" x14ac:dyDescent="0.2">
      <c r="A103" s="100" t="s">
        <v>428</v>
      </c>
      <c r="B103" s="22" t="s">
        <v>429</v>
      </c>
      <c r="C103" s="23"/>
      <c r="D103" s="23"/>
      <c r="E103" s="23"/>
      <c r="F103" s="24"/>
      <c r="G103" s="18">
        <v>800</v>
      </c>
    </row>
    <row r="104" spans="1:7" ht="9" customHeight="1" x14ac:dyDescent="0.2">
      <c r="A104" s="100" t="s">
        <v>430</v>
      </c>
      <c r="B104" s="22" t="s">
        <v>431</v>
      </c>
      <c r="C104" s="23"/>
      <c r="D104" s="23"/>
      <c r="E104" s="23"/>
      <c r="F104" s="24"/>
      <c r="G104" s="18">
        <v>4100</v>
      </c>
    </row>
    <row r="105" spans="1:7" ht="9" customHeight="1" x14ac:dyDescent="0.2">
      <c r="A105" s="100" t="s">
        <v>432</v>
      </c>
      <c r="B105" s="22" t="s">
        <v>433</v>
      </c>
      <c r="C105" s="23"/>
      <c r="D105" s="23"/>
      <c r="E105" s="23"/>
      <c r="F105" s="24"/>
      <c r="G105" s="18">
        <v>6000</v>
      </c>
    </row>
    <row r="106" spans="1:7" ht="9" customHeight="1" x14ac:dyDescent="0.2">
      <c r="A106" s="100" t="s">
        <v>434</v>
      </c>
      <c r="B106" s="22" t="s">
        <v>435</v>
      </c>
      <c r="C106" s="23"/>
      <c r="D106" s="23"/>
      <c r="E106" s="23"/>
      <c r="F106" s="24"/>
      <c r="G106" s="18">
        <v>34400</v>
      </c>
    </row>
    <row r="107" spans="1:7" ht="9" customHeight="1" x14ac:dyDescent="0.2">
      <c r="A107" s="100" t="s">
        <v>436</v>
      </c>
      <c r="B107" s="22" t="s">
        <v>437</v>
      </c>
      <c r="C107" s="23"/>
      <c r="D107" s="23"/>
      <c r="E107" s="23"/>
      <c r="F107" s="24"/>
      <c r="G107" s="18">
        <v>22400</v>
      </c>
    </row>
    <row r="108" spans="1:7" ht="9" customHeight="1" x14ac:dyDescent="0.2">
      <c r="A108" s="100" t="s">
        <v>438</v>
      </c>
      <c r="B108" s="22" t="s">
        <v>439</v>
      </c>
      <c r="C108" s="23"/>
      <c r="D108" s="23"/>
      <c r="E108" s="23"/>
      <c r="F108" s="24"/>
      <c r="G108" s="18">
        <v>8720</v>
      </c>
    </row>
    <row r="109" spans="1:7" ht="12.95" customHeight="1" x14ac:dyDescent="0.2">
      <c r="A109" s="100" t="s">
        <v>440</v>
      </c>
      <c r="B109" s="22" t="s">
        <v>441</v>
      </c>
      <c r="C109" s="23"/>
      <c r="D109" s="23"/>
      <c r="E109" s="23"/>
      <c r="F109" s="24"/>
      <c r="G109" s="18">
        <v>11680</v>
      </c>
    </row>
    <row r="110" spans="1:7" ht="12.95" customHeight="1" x14ac:dyDescent="0.2">
      <c r="A110" s="100" t="s">
        <v>442</v>
      </c>
      <c r="B110" s="22" t="s">
        <v>443</v>
      </c>
      <c r="C110" s="23"/>
      <c r="D110" s="23"/>
      <c r="E110" s="23"/>
      <c r="F110" s="24"/>
      <c r="G110" s="18">
        <v>11680</v>
      </c>
    </row>
    <row r="111" spans="1:7" ht="9" customHeight="1" x14ac:dyDescent="0.2">
      <c r="A111" s="100" t="s">
        <v>444</v>
      </c>
      <c r="B111" s="22" t="s">
        <v>445</v>
      </c>
      <c r="C111" s="23"/>
      <c r="D111" s="23"/>
      <c r="E111" s="23"/>
      <c r="F111" s="24"/>
      <c r="G111" s="18">
        <v>1720</v>
      </c>
    </row>
    <row r="112" spans="1:7" ht="9" customHeight="1" x14ac:dyDescent="0.2">
      <c r="A112" s="100" t="s">
        <v>446</v>
      </c>
      <c r="B112" s="22" t="s">
        <v>447</v>
      </c>
      <c r="C112" s="23"/>
      <c r="D112" s="23"/>
      <c r="E112" s="23"/>
      <c r="F112" s="24"/>
      <c r="G112" s="18">
        <v>2830</v>
      </c>
    </row>
    <row r="113" spans="1:7" ht="9" customHeight="1" x14ac:dyDescent="0.2">
      <c r="A113" s="100" t="s">
        <v>448</v>
      </c>
      <c r="B113" s="22" t="s">
        <v>449</v>
      </c>
      <c r="C113" s="23"/>
      <c r="D113" s="23"/>
      <c r="E113" s="23"/>
      <c r="F113" s="24"/>
      <c r="G113" s="18">
        <v>530</v>
      </c>
    </row>
    <row r="114" spans="1:7" ht="9" customHeight="1" x14ac:dyDescent="0.2">
      <c r="A114" s="100" t="s">
        <v>450</v>
      </c>
      <c r="B114" s="22" t="s">
        <v>451</v>
      </c>
      <c r="C114" s="23"/>
      <c r="D114" s="23"/>
      <c r="E114" s="23"/>
      <c r="F114" s="24"/>
      <c r="G114" s="18">
        <v>1000</v>
      </c>
    </row>
    <row r="115" spans="1:7" ht="9" customHeight="1" x14ac:dyDescent="0.2">
      <c r="A115" s="100" t="s">
        <v>452</v>
      </c>
      <c r="B115" s="22" t="s">
        <v>453</v>
      </c>
      <c r="C115" s="23"/>
      <c r="D115" s="23"/>
      <c r="E115" s="23"/>
      <c r="F115" s="24"/>
      <c r="G115" s="18">
        <v>7000</v>
      </c>
    </row>
    <row r="116" spans="1:7" ht="27.95" customHeight="1" x14ac:dyDescent="0.2">
      <c r="A116" s="55" t="s">
        <v>454</v>
      </c>
      <c r="B116" s="56"/>
      <c r="C116" s="56"/>
      <c r="D116" s="56"/>
      <c r="E116" s="56"/>
      <c r="F116" s="56"/>
      <c r="G116" s="57"/>
    </row>
    <row r="117" spans="1:7" ht="6" customHeight="1" x14ac:dyDescent="0.2">
      <c r="A117" s="83" t="s">
        <v>1</v>
      </c>
      <c r="B117" s="84"/>
      <c r="C117" s="84"/>
      <c r="D117" s="84"/>
      <c r="E117" s="84"/>
      <c r="F117" s="84"/>
      <c r="G117" s="85"/>
    </row>
    <row r="118" spans="1:7" ht="24.75" customHeight="1" x14ac:dyDescent="0.2">
      <c r="A118" s="100" t="s">
        <v>2</v>
      </c>
      <c r="B118" s="100" t="s">
        <v>455</v>
      </c>
      <c r="C118" s="104" t="s">
        <v>4</v>
      </c>
      <c r="D118" s="2" t="s">
        <v>5</v>
      </c>
      <c r="E118" s="2" t="s">
        <v>6</v>
      </c>
      <c r="F118" s="2" t="s">
        <v>7</v>
      </c>
      <c r="G118" s="14" t="s">
        <v>8</v>
      </c>
    </row>
    <row r="119" spans="1:7" ht="11.25" customHeight="1" x14ac:dyDescent="0.2">
      <c r="A119" s="92" t="s">
        <v>456</v>
      </c>
      <c r="B119" s="92" t="s">
        <v>457</v>
      </c>
      <c r="C119" s="104" t="s">
        <v>458</v>
      </c>
      <c r="D119" s="8" t="s">
        <v>459</v>
      </c>
      <c r="E119" s="7">
        <v>1</v>
      </c>
      <c r="F119" s="7">
        <v>47600</v>
      </c>
      <c r="G119" s="86">
        <f>F119+F120+F121</f>
        <v>76720</v>
      </c>
    </row>
    <row r="120" spans="1:7" ht="11.25" customHeight="1" x14ac:dyDescent="0.2">
      <c r="A120" s="93"/>
      <c r="B120" s="93"/>
      <c r="C120" s="104" t="s">
        <v>460</v>
      </c>
      <c r="D120" s="8" t="s">
        <v>461</v>
      </c>
      <c r="E120" s="7">
        <v>1</v>
      </c>
      <c r="F120" s="7">
        <v>25600</v>
      </c>
      <c r="G120" s="87"/>
    </row>
    <row r="121" spans="1:7" ht="12" customHeight="1" x14ac:dyDescent="0.2">
      <c r="A121" s="94"/>
      <c r="B121" s="94"/>
      <c r="C121" s="104" t="s">
        <v>462</v>
      </c>
      <c r="D121" s="8" t="s">
        <v>463</v>
      </c>
      <c r="E121" s="7">
        <v>1</v>
      </c>
      <c r="F121" s="7">
        <v>3520</v>
      </c>
      <c r="G121" s="88"/>
    </row>
    <row r="122" spans="1:7" ht="10.5" customHeight="1" x14ac:dyDescent="0.2">
      <c r="A122" s="92" t="s">
        <v>464</v>
      </c>
      <c r="B122" s="92" t="s">
        <v>465</v>
      </c>
      <c r="C122" s="104" t="s">
        <v>466</v>
      </c>
      <c r="D122" s="8" t="s">
        <v>459</v>
      </c>
      <c r="E122" s="7">
        <v>1</v>
      </c>
      <c r="F122" s="7">
        <v>58800</v>
      </c>
      <c r="G122" s="86">
        <f>F122+F123+F124</f>
        <v>87920</v>
      </c>
    </row>
    <row r="123" spans="1:7" ht="12.75" customHeight="1" x14ac:dyDescent="0.2">
      <c r="A123" s="93"/>
      <c r="B123" s="93"/>
      <c r="C123" s="104" t="s">
        <v>460</v>
      </c>
      <c r="D123" s="8" t="s">
        <v>461</v>
      </c>
      <c r="E123" s="7">
        <v>1</v>
      </c>
      <c r="F123" s="7">
        <v>25600</v>
      </c>
      <c r="G123" s="87"/>
    </row>
    <row r="124" spans="1:7" ht="11.25" customHeight="1" x14ac:dyDescent="0.2">
      <c r="A124" s="94"/>
      <c r="B124" s="94"/>
      <c r="C124" s="104" t="s">
        <v>462</v>
      </c>
      <c r="D124" s="8" t="s">
        <v>463</v>
      </c>
      <c r="E124" s="7">
        <v>1</v>
      </c>
      <c r="F124" s="7">
        <v>3520</v>
      </c>
      <c r="G124" s="88"/>
    </row>
    <row r="125" spans="1:7" ht="24" customHeight="1" x14ac:dyDescent="0.2">
      <c r="A125" s="47" t="s">
        <v>467</v>
      </c>
      <c r="B125" s="48"/>
      <c r="C125" s="48"/>
      <c r="D125" s="48"/>
      <c r="E125" s="48"/>
      <c r="F125" s="48"/>
      <c r="G125" s="49"/>
    </row>
    <row r="126" spans="1:7" ht="18" customHeight="1" x14ac:dyDescent="0.2">
      <c r="A126" s="104" t="s">
        <v>111</v>
      </c>
      <c r="B126" s="53" t="s">
        <v>5</v>
      </c>
      <c r="C126" s="58"/>
      <c r="D126" s="58"/>
      <c r="E126" s="58"/>
      <c r="F126" s="54"/>
      <c r="G126" s="14" t="s">
        <v>182</v>
      </c>
    </row>
    <row r="127" spans="1:7" ht="12.75" customHeight="1" x14ac:dyDescent="0.2">
      <c r="A127" s="104" t="s">
        <v>468</v>
      </c>
      <c r="B127" s="22" t="s">
        <v>469</v>
      </c>
      <c r="C127" s="23"/>
      <c r="D127" s="23"/>
      <c r="E127" s="23"/>
      <c r="F127" s="24"/>
      <c r="G127" s="15">
        <v>3840</v>
      </c>
    </row>
    <row r="128" spans="1:7" ht="12.75" customHeight="1" x14ac:dyDescent="0.2">
      <c r="A128" s="104" t="s">
        <v>470</v>
      </c>
      <c r="B128" s="22" t="s">
        <v>471</v>
      </c>
      <c r="C128" s="23"/>
      <c r="D128" s="23"/>
      <c r="E128" s="23"/>
      <c r="F128" s="24"/>
      <c r="G128" s="15">
        <v>5840</v>
      </c>
    </row>
    <row r="129" spans="1:7" ht="12.75" customHeight="1" x14ac:dyDescent="0.2">
      <c r="A129" s="104" t="s">
        <v>472</v>
      </c>
      <c r="B129" s="22" t="s">
        <v>473</v>
      </c>
      <c r="C129" s="23"/>
      <c r="D129" s="23"/>
      <c r="E129" s="23"/>
      <c r="F129" s="24"/>
      <c r="G129" s="15">
        <v>5840</v>
      </c>
    </row>
  </sheetData>
  <mergeCells count="80">
    <mergeCell ref="A1:G1"/>
    <mergeCell ref="A2:D2"/>
    <mergeCell ref="E2:G2"/>
    <mergeCell ref="A4:A6"/>
    <mergeCell ref="B4:B6"/>
    <mergeCell ref="G4:G6"/>
    <mergeCell ref="A7:A10"/>
    <mergeCell ref="B7:B10"/>
    <mergeCell ref="G7:G10"/>
    <mergeCell ref="A11:A14"/>
    <mergeCell ref="B11:B14"/>
    <mergeCell ref="G11:G14"/>
    <mergeCell ref="A15:A21"/>
    <mergeCell ref="B15:B21"/>
    <mergeCell ref="G15:G21"/>
    <mergeCell ref="A22:A26"/>
    <mergeCell ref="B22:B26"/>
    <mergeCell ref="G22:G26"/>
    <mergeCell ref="A27:A31"/>
    <mergeCell ref="B27:B31"/>
    <mergeCell ref="G27:G31"/>
    <mergeCell ref="A32:A39"/>
    <mergeCell ref="B32:B39"/>
    <mergeCell ref="G32:G39"/>
    <mergeCell ref="A40:A48"/>
    <mergeCell ref="B40:B48"/>
    <mergeCell ref="G40:G48"/>
    <mergeCell ref="A49:A56"/>
    <mergeCell ref="B49:B56"/>
    <mergeCell ref="G49:G56"/>
    <mergeCell ref="A57:A66"/>
    <mergeCell ref="B57:B66"/>
    <mergeCell ref="G57:G66"/>
    <mergeCell ref="A67:A75"/>
    <mergeCell ref="B67:B75"/>
    <mergeCell ref="G67:G75"/>
    <mergeCell ref="A76:A80"/>
    <mergeCell ref="B76:B80"/>
    <mergeCell ref="G76:G80"/>
    <mergeCell ref="A81:G81"/>
    <mergeCell ref="A82:A86"/>
    <mergeCell ref="B82:B86"/>
    <mergeCell ref="G82:G86"/>
    <mergeCell ref="A87:A94"/>
    <mergeCell ref="B87:B94"/>
    <mergeCell ref="G87:G94"/>
    <mergeCell ref="A95:G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A116:G116"/>
    <mergeCell ref="A117:G117"/>
    <mergeCell ref="A119:A121"/>
    <mergeCell ref="B119:B121"/>
    <mergeCell ref="G119:G121"/>
    <mergeCell ref="A122:A124"/>
    <mergeCell ref="B122:B124"/>
    <mergeCell ref="G122:G124"/>
    <mergeCell ref="A125:G125"/>
    <mergeCell ref="B126:F126"/>
    <mergeCell ref="B127:F127"/>
    <mergeCell ref="B128:F128"/>
    <mergeCell ref="B129:F1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="200" zoomScaleNormal="200" workbookViewId="0"/>
  </sheetViews>
  <sheetFormatPr defaultRowHeight="12.75" x14ac:dyDescent="0.2"/>
  <cols>
    <col min="1" max="1" width="10.1640625" customWidth="1"/>
    <col min="2" max="2" width="16.1640625" customWidth="1"/>
    <col min="3" max="3" width="16.83203125" customWidth="1"/>
    <col min="4" max="4" width="39.5" customWidth="1"/>
    <col min="5" max="6" width="7.1640625" customWidth="1"/>
    <col min="7" max="7" width="12.5" customWidth="1"/>
  </cols>
  <sheetData>
    <row r="1" spans="1:7" ht="21.95" customHeight="1" x14ac:dyDescent="0.2">
      <c r="A1" s="55" t="s">
        <v>474</v>
      </c>
      <c r="B1" s="56"/>
      <c r="C1" s="56"/>
      <c r="D1" s="56"/>
      <c r="E1" s="56"/>
      <c r="F1" s="56"/>
      <c r="G1" s="57"/>
    </row>
    <row r="2" spans="1:7" ht="6.95" customHeight="1" x14ac:dyDescent="0.2">
      <c r="A2" s="19"/>
      <c r="B2" s="20"/>
      <c r="C2" s="20"/>
      <c r="D2" s="20"/>
      <c r="E2" s="21"/>
      <c r="F2" s="53" t="s">
        <v>1</v>
      </c>
      <c r="G2" s="54"/>
    </row>
    <row r="3" spans="1:7" ht="20.100000000000001" customHeight="1" x14ac:dyDescent="0.2">
      <c r="A3" s="2" t="s">
        <v>475</v>
      </c>
      <c r="B3" s="2" t="s">
        <v>476</v>
      </c>
      <c r="C3" s="1" t="s">
        <v>4</v>
      </c>
      <c r="D3" s="2" t="s">
        <v>5</v>
      </c>
      <c r="E3" s="2" t="s">
        <v>6</v>
      </c>
      <c r="F3" s="2" t="s">
        <v>7</v>
      </c>
      <c r="G3" s="11" t="s">
        <v>8</v>
      </c>
    </row>
    <row r="4" spans="1:7" ht="6" customHeight="1" x14ac:dyDescent="0.2">
      <c r="A4" s="35" t="s">
        <v>477</v>
      </c>
      <c r="B4" s="31" t="s">
        <v>478</v>
      </c>
      <c r="C4" s="1" t="s">
        <v>479</v>
      </c>
      <c r="D4" s="8" t="s">
        <v>480</v>
      </c>
      <c r="E4" s="7">
        <v>1</v>
      </c>
      <c r="F4" s="7">
        <v>10420</v>
      </c>
      <c r="G4" s="41">
        <v>24690</v>
      </c>
    </row>
    <row r="5" spans="1:7" ht="6" customHeight="1" x14ac:dyDescent="0.2">
      <c r="A5" s="36"/>
      <c r="B5" s="97"/>
      <c r="C5" s="1" t="s">
        <v>481</v>
      </c>
      <c r="D5" s="8" t="s">
        <v>482</v>
      </c>
      <c r="E5" s="7">
        <v>1</v>
      </c>
      <c r="F5" s="7">
        <v>6490</v>
      </c>
      <c r="G5" s="98"/>
    </row>
    <row r="6" spans="1:7" ht="6" customHeight="1" x14ac:dyDescent="0.2">
      <c r="A6" s="37"/>
      <c r="B6" s="32"/>
      <c r="C6" s="1" t="s">
        <v>483</v>
      </c>
      <c r="D6" s="8" t="s">
        <v>15</v>
      </c>
      <c r="E6" s="7">
        <v>1</v>
      </c>
      <c r="F6" s="7">
        <v>7780</v>
      </c>
      <c r="G6" s="42"/>
    </row>
    <row r="7" spans="1:7" ht="6" customHeight="1" x14ac:dyDescent="0.2">
      <c r="A7" s="35" t="s">
        <v>484</v>
      </c>
      <c r="B7" s="35" t="s">
        <v>485</v>
      </c>
      <c r="C7" s="1" t="s">
        <v>479</v>
      </c>
      <c r="D7" s="8" t="s">
        <v>480</v>
      </c>
      <c r="E7" s="7">
        <v>2</v>
      </c>
      <c r="F7" s="7">
        <v>10420</v>
      </c>
      <c r="G7" s="38">
        <v>43790</v>
      </c>
    </row>
    <row r="8" spans="1:7" ht="6" customHeight="1" x14ac:dyDescent="0.2">
      <c r="A8" s="36"/>
      <c r="B8" s="36"/>
      <c r="C8" s="1" t="s">
        <v>481</v>
      </c>
      <c r="D8" s="8" t="s">
        <v>482</v>
      </c>
      <c r="E8" s="7">
        <v>2</v>
      </c>
      <c r="F8" s="7">
        <v>6490</v>
      </c>
      <c r="G8" s="39"/>
    </row>
    <row r="9" spans="1:7" ht="6" customHeight="1" x14ac:dyDescent="0.2">
      <c r="A9" s="36"/>
      <c r="B9" s="36"/>
      <c r="C9" s="1" t="s">
        <v>483</v>
      </c>
      <c r="D9" s="8" t="s">
        <v>15</v>
      </c>
      <c r="E9" s="7">
        <v>1</v>
      </c>
      <c r="F9" s="7">
        <v>7780</v>
      </c>
      <c r="G9" s="39"/>
    </row>
    <row r="10" spans="1:7" ht="6" customHeight="1" x14ac:dyDescent="0.2">
      <c r="A10" s="37"/>
      <c r="B10" s="37"/>
      <c r="C10" s="1" t="s">
        <v>486</v>
      </c>
      <c r="D10" s="8" t="s">
        <v>487</v>
      </c>
      <c r="E10" s="7">
        <v>1</v>
      </c>
      <c r="F10" s="7">
        <v>2190</v>
      </c>
      <c r="G10" s="40"/>
    </row>
    <row r="11" spans="1:7" ht="6" customHeight="1" x14ac:dyDescent="0.2">
      <c r="A11" s="35" t="s">
        <v>488</v>
      </c>
      <c r="B11" s="35" t="s">
        <v>489</v>
      </c>
      <c r="C11" s="1" t="s">
        <v>479</v>
      </c>
      <c r="D11" s="8" t="s">
        <v>480</v>
      </c>
      <c r="E11" s="7">
        <v>3</v>
      </c>
      <c r="F11" s="7">
        <v>10420</v>
      </c>
      <c r="G11" s="38">
        <v>62890</v>
      </c>
    </row>
    <row r="12" spans="1:7" ht="6" customHeight="1" x14ac:dyDescent="0.2">
      <c r="A12" s="36"/>
      <c r="B12" s="36"/>
      <c r="C12" s="1" t="s">
        <v>481</v>
      </c>
      <c r="D12" s="8" t="s">
        <v>482</v>
      </c>
      <c r="E12" s="7">
        <v>3</v>
      </c>
      <c r="F12" s="7">
        <v>6490</v>
      </c>
      <c r="G12" s="39"/>
    </row>
    <row r="13" spans="1:7" ht="6" customHeight="1" x14ac:dyDescent="0.2">
      <c r="A13" s="36"/>
      <c r="B13" s="36"/>
      <c r="C13" s="1" t="s">
        <v>483</v>
      </c>
      <c r="D13" s="8" t="s">
        <v>15</v>
      </c>
      <c r="E13" s="7">
        <v>1</v>
      </c>
      <c r="F13" s="7">
        <v>7780</v>
      </c>
      <c r="G13" s="39"/>
    </row>
    <row r="14" spans="1:7" ht="6" customHeight="1" x14ac:dyDescent="0.2">
      <c r="A14" s="37"/>
      <c r="B14" s="37"/>
      <c r="C14" s="1" t="s">
        <v>486</v>
      </c>
      <c r="D14" s="8" t="s">
        <v>487</v>
      </c>
      <c r="E14" s="7">
        <v>2</v>
      </c>
      <c r="F14" s="7">
        <v>2190</v>
      </c>
      <c r="G14" s="40"/>
    </row>
    <row r="15" spans="1:7" ht="6" customHeight="1" x14ac:dyDescent="0.2">
      <c r="A15" s="35" t="s">
        <v>490</v>
      </c>
      <c r="B15" s="35" t="s">
        <v>491</v>
      </c>
      <c r="C15" s="1" t="s">
        <v>479</v>
      </c>
      <c r="D15" s="8" t="s">
        <v>480</v>
      </c>
      <c r="E15" s="7">
        <v>4</v>
      </c>
      <c r="F15" s="7">
        <v>10420</v>
      </c>
      <c r="G15" s="38">
        <v>81990</v>
      </c>
    </row>
    <row r="16" spans="1:7" ht="6" customHeight="1" x14ac:dyDescent="0.2">
      <c r="A16" s="36"/>
      <c r="B16" s="36"/>
      <c r="C16" s="1" t="s">
        <v>481</v>
      </c>
      <c r="D16" s="8" t="s">
        <v>482</v>
      </c>
      <c r="E16" s="7">
        <v>4</v>
      </c>
      <c r="F16" s="7">
        <v>6490</v>
      </c>
      <c r="G16" s="39"/>
    </row>
    <row r="17" spans="1:7" ht="6" customHeight="1" x14ac:dyDescent="0.2">
      <c r="A17" s="36"/>
      <c r="B17" s="36"/>
      <c r="C17" s="1" t="s">
        <v>483</v>
      </c>
      <c r="D17" s="8" t="s">
        <v>15</v>
      </c>
      <c r="E17" s="7">
        <v>1</v>
      </c>
      <c r="F17" s="7">
        <v>7780</v>
      </c>
      <c r="G17" s="39"/>
    </row>
    <row r="18" spans="1:7" ht="6.95" customHeight="1" x14ac:dyDescent="0.2">
      <c r="A18" s="37"/>
      <c r="B18" s="37"/>
      <c r="C18" s="1" t="s">
        <v>486</v>
      </c>
      <c r="D18" s="8" t="s">
        <v>487</v>
      </c>
      <c r="E18" s="7">
        <v>3</v>
      </c>
      <c r="F18" s="7">
        <v>2190</v>
      </c>
      <c r="G18" s="40"/>
    </row>
    <row r="19" spans="1:7" ht="15.95" customHeight="1" x14ac:dyDescent="0.2">
      <c r="A19" s="47" t="s">
        <v>492</v>
      </c>
      <c r="B19" s="48"/>
      <c r="C19" s="48"/>
      <c r="D19" s="48"/>
      <c r="E19" s="48"/>
      <c r="F19" s="48"/>
      <c r="G19" s="49"/>
    </row>
    <row r="20" spans="1:7" ht="12.95" customHeight="1" x14ac:dyDescent="0.2">
      <c r="A20" s="1" t="s">
        <v>111</v>
      </c>
      <c r="B20" s="53" t="s">
        <v>5</v>
      </c>
      <c r="C20" s="58"/>
      <c r="D20" s="58"/>
      <c r="E20" s="58"/>
      <c r="F20" s="54"/>
      <c r="G20" s="11" t="s">
        <v>182</v>
      </c>
    </row>
    <row r="21" spans="1:7" ht="9" customHeight="1" x14ac:dyDescent="0.2">
      <c r="A21" s="1" t="s">
        <v>493</v>
      </c>
      <c r="B21" s="22" t="s">
        <v>494</v>
      </c>
      <c r="C21" s="23"/>
      <c r="D21" s="23"/>
      <c r="E21" s="23"/>
      <c r="F21" s="24"/>
      <c r="G21" s="10">
        <v>11990</v>
      </c>
    </row>
    <row r="22" spans="1:7" ht="21" customHeight="1" x14ac:dyDescent="0.2">
      <c r="A22" s="55" t="s">
        <v>495</v>
      </c>
      <c r="B22" s="56"/>
      <c r="C22" s="56"/>
      <c r="D22" s="56"/>
      <c r="E22" s="56"/>
      <c r="F22" s="56"/>
      <c r="G22" s="57"/>
    </row>
    <row r="23" spans="1:7" ht="23.1" customHeight="1" x14ac:dyDescent="0.2">
      <c r="A23" s="47" t="s">
        <v>496</v>
      </c>
      <c r="B23" s="48"/>
      <c r="C23" s="48"/>
      <c r="D23" s="48"/>
      <c r="E23" s="48"/>
      <c r="F23" s="48"/>
      <c r="G23" s="49"/>
    </row>
    <row r="24" spans="1:7" ht="12.95" customHeight="1" x14ac:dyDescent="0.2">
      <c r="A24" s="1" t="s">
        <v>111</v>
      </c>
      <c r="B24" s="53" t="s">
        <v>5</v>
      </c>
      <c r="C24" s="58"/>
      <c r="D24" s="58"/>
      <c r="E24" s="58"/>
      <c r="F24" s="54"/>
      <c r="G24" s="11" t="s">
        <v>182</v>
      </c>
    </row>
    <row r="25" spans="1:7" ht="12.95" customHeight="1" x14ac:dyDescent="0.2">
      <c r="A25" s="1" t="s">
        <v>497</v>
      </c>
      <c r="B25" s="19" t="s">
        <v>498</v>
      </c>
      <c r="C25" s="20"/>
      <c r="D25" s="20"/>
      <c r="E25" s="20"/>
      <c r="F25" s="21"/>
      <c r="G25" s="10">
        <v>1300</v>
      </c>
    </row>
    <row r="26" spans="1:7" ht="12.95" customHeight="1" x14ac:dyDescent="0.2">
      <c r="A26" s="1" t="s">
        <v>499</v>
      </c>
      <c r="B26" s="19" t="s">
        <v>500</v>
      </c>
      <c r="C26" s="20"/>
      <c r="D26" s="20"/>
      <c r="E26" s="20"/>
      <c r="F26" s="21"/>
      <c r="G26" s="10">
        <v>1750</v>
      </c>
    </row>
    <row r="27" spans="1:7" ht="12.95" customHeight="1" x14ac:dyDescent="0.2">
      <c r="A27" s="1" t="s">
        <v>501</v>
      </c>
      <c r="B27" s="19" t="s">
        <v>502</v>
      </c>
      <c r="C27" s="20"/>
      <c r="D27" s="20"/>
      <c r="E27" s="20"/>
      <c r="F27" s="21"/>
      <c r="G27" s="10">
        <v>2300</v>
      </c>
    </row>
    <row r="28" spans="1:7" ht="12.95" customHeight="1" x14ac:dyDescent="0.2">
      <c r="A28" s="1" t="s">
        <v>503</v>
      </c>
      <c r="B28" s="19" t="s">
        <v>504</v>
      </c>
      <c r="C28" s="20"/>
      <c r="D28" s="20"/>
      <c r="E28" s="20"/>
      <c r="F28" s="21"/>
      <c r="G28" s="10">
        <v>2600</v>
      </c>
    </row>
    <row r="29" spans="1:7" ht="9" customHeight="1" x14ac:dyDescent="0.2">
      <c r="A29" s="1" t="s">
        <v>505</v>
      </c>
      <c r="B29" s="19" t="s">
        <v>506</v>
      </c>
      <c r="C29" s="20"/>
      <c r="D29" s="20"/>
      <c r="E29" s="20"/>
      <c r="F29" s="21"/>
      <c r="G29" s="10">
        <v>1300</v>
      </c>
    </row>
    <row r="30" spans="1:7" ht="9" customHeight="1" x14ac:dyDescent="0.2">
      <c r="A30" s="1" t="s">
        <v>507</v>
      </c>
      <c r="B30" s="19" t="s">
        <v>508</v>
      </c>
      <c r="C30" s="20"/>
      <c r="D30" s="20"/>
      <c r="E30" s="20"/>
      <c r="F30" s="21"/>
      <c r="G30" s="10">
        <v>1700</v>
      </c>
    </row>
    <row r="31" spans="1:7" ht="12.95" customHeight="1" x14ac:dyDescent="0.2">
      <c r="A31" s="1" t="s">
        <v>509</v>
      </c>
      <c r="B31" s="19" t="s">
        <v>510</v>
      </c>
      <c r="C31" s="20"/>
      <c r="D31" s="20"/>
      <c r="E31" s="20"/>
      <c r="F31" s="21"/>
      <c r="G31" s="10">
        <v>1600</v>
      </c>
    </row>
    <row r="32" spans="1:7" ht="12.95" customHeight="1" x14ac:dyDescent="0.2">
      <c r="A32" s="1" t="s">
        <v>511</v>
      </c>
      <c r="B32" s="19" t="s">
        <v>512</v>
      </c>
      <c r="C32" s="20"/>
      <c r="D32" s="20"/>
      <c r="E32" s="20"/>
      <c r="F32" s="21"/>
      <c r="G32" s="10">
        <v>1800</v>
      </c>
    </row>
    <row r="33" spans="1:7" ht="9" customHeight="1" x14ac:dyDescent="0.2">
      <c r="A33" s="2" t="s">
        <v>513</v>
      </c>
      <c r="B33" s="19" t="s">
        <v>514</v>
      </c>
      <c r="C33" s="20"/>
      <c r="D33" s="20"/>
      <c r="E33" s="20"/>
      <c r="F33" s="21"/>
      <c r="G33" s="10">
        <v>1550</v>
      </c>
    </row>
    <row r="34" spans="1:7" ht="9" customHeight="1" x14ac:dyDescent="0.2">
      <c r="A34" s="1" t="s">
        <v>515</v>
      </c>
      <c r="B34" s="19" t="s">
        <v>516</v>
      </c>
      <c r="C34" s="20"/>
      <c r="D34" s="20"/>
      <c r="E34" s="20"/>
      <c r="F34" s="21"/>
      <c r="G34" s="10">
        <v>1950</v>
      </c>
    </row>
    <row r="35" spans="1:7" ht="9" customHeight="1" x14ac:dyDescent="0.2">
      <c r="A35" s="1" t="s">
        <v>517</v>
      </c>
      <c r="B35" s="22" t="s">
        <v>518</v>
      </c>
      <c r="C35" s="23"/>
      <c r="D35" s="23"/>
      <c r="E35" s="23"/>
      <c r="F35" s="24"/>
      <c r="G35" s="10">
        <v>1400</v>
      </c>
    </row>
    <row r="36" spans="1:7" ht="9" customHeight="1" x14ac:dyDescent="0.2">
      <c r="A36" s="1" t="s">
        <v>519</v>
      </c>
      <c r="B36" s="19" t="s">
        <v>520</v>
      </c>
      <c r="C36" s="20"/>
      <c r="D36" s="20"/>
      <c r="E36" s="20"/>
      <c r="F36" s="21"/>
      <c r="G36" s="10">
        <v>4140</v>
      </c>
    </row>
    <row r="37" spans="1:7" ht="9" customHeight="1" x14ac:dyDescent="0.2">
      <c r="A37" s="1" t="s">
        <v>521</v>
      </c>
      <c r="B37" s="19" t="s">
        <v>522</v>
      </c>
      <c r="C37" s="20"/>
      <c r="D37" s="20"/>
      <c r="E37" s="20"/>
      <c r="F37" s="21"/>
      <c r="G37" s="10">
        <v>1570</v>
      </c>
    </row>
    <row r="38" spans="1:7" ht="9" customHeight="1" x14ac:dyDescent="0.2">
      <c r="A38" s="1" t="s">
        <v>523</v>
      </c>
      <c r="B38" s="22" t="s">
        <v>524</v>
      </c>
      <c r="C38" s="23"/>
      <c r="D38" s="23"/>
      <c r="E38" s="23"/>
      <c r="F38" s="24"/>
      <c r="G38" s="10">
        <v>2140</v>
      </c>
    </row>
    <row r="39" spans="1:7" ht="9" customHeight="1" x14ac:dyDescent="0.2">
      <c r="A39" s="1" t="s">
        <v>525</v>
      </c>
      <c r="B39" s="22" t="s">
        <v>526</v>
      </c>
      <c r="C39" s="23"/>
      <c r="D39" s="23"/>
      <c r="E39" s="23"/>
      <c r="F39" s="24"/>
      <c r="G39" s="10">
        <v>2990</v>
      </c>
    </row>
    <row r="40" spans="1:7" ht="9" customHeight="1" x14ac:dyDescent="0.2">
      <c r="A40" s="1" t="s">
        <v>527</v>
      </c>
      <c r="B40" s="22" t="s">
        <v>528</v>
      </c>
      <c r="C40" s="23"/>
      <c r="D40" s="23"/>
      <c r="E40" s="23"/>
      <c r="F40" s="24"/>
      <c r="G40" s="10">
        <v>3690</v>
      </c>
    </row>
    <row r="41" spans="1:7" ht="9" customHeight="1" x14ac:dyDescent="0.2">
      <c r="A41" s="1" t="s">
        <v>529</v>
      </c>
      <c r="B41" s="19" t="s">
        <v>530</v>
      </c>
      <c r="C41" s="20"/>
      <c r="D41" s="20"/>
      <c r="E41" s="20"/>
      <c r="F41" s="21"/>
      <c r="G41" s="10">
        <v>5080</v>
      </c>
    </row>
    <row r="42" spans="1:7" ht="9" customHeight="1" x14ac:dyDescent="0.2">
      <c r="A42" s="1" t="s">
        <v>531</v>
      </c>
      <c r="B42" s="19" t="s">
        <v>532</v>
      </c>
      <c r="C42" s="20"/>
      <c r="D42" s="20"/>
      <c r="E42" s="20"/>
      <c r="F42" s="21"/>
      <c r="G42" s="10">
        <v>3870</v>
      </c>
    </row>
    <row r="43" spans="1:7" ht="9" customHeight="1" x14ac:dyDescent="0.2">
      <c r="A43" s="1" t="s">
        <v>533</v>
      </c>
      <c r="B43" s="22" t="s">
        <v>534</v>
      </c>
      <c r="C43" s="23"/>
      <c r="D43" s="23"/>
      <c r="E43" s="23"/>
      <c r="F43" s="24"/>
      <c r="G43" s="10">
        <v>5080</v>
      </c>
    </row>
    <row r="44" spans="1:7" ht="12.95" customHeight="1" x14ac:dyDescent="0.2">
      <c r="A44" s="1" t="s">
        <v>535</v>
      </c>
      <c r="B44" s="19" t="s">
        <v>536</v>
      </c>
      <c r="C44" s="20"/>
      <c r="D44" s="20"/>
      <c r="E44" s="20"/>
      <c r="F44" s="21"/>
      <c r="G44" s="10">
        <v>1450</v>
      </c>
    </row>
    <row r="45" spans="1:7" ht="12.95" customHeight="1" x14ac:dyDescent="0.2">
      <c r="A45" s="1" t="s">
        <v>537</v>
      </c>
      <c r="B45" s="19" t="s">
        <v>538</v>
      </c>
      <c r="C45" s="20"/>
      <c r="D45" s="20"/>
      <c r="E45" s="20"/>
      <c r="F45" s="21"/>
      <c r="G45" s="10">
        <v>1450</v>
      </c>
    </row>
    <row r="46" spans="1:7" ht="12.95" customHeight="1" x14ac:dyDescent="0.2">
      <c r="A46" s="1" t="s">
        <v>539</v>
      </c>
      <c r="B46" s="19" t="s">
        <v>540</v>
      </c>
      <c r="C46" s="20"/>
      <c r="D46" s="20"/>
      <c r="E46" s="20"/>
      <c r="F46" s="21"/>
      <c r="G46" s="10">
        <v>900</v>
      </c>
    </row>
    <row r="47" spans="1:7" ht="12.95" customHeight="1" x14ac:dyDescent="0.2">
      <c r="A47" s="1" t="s">
        <v>541</v>
      </c>
      <c r="B47" s="19" t="s">
        <v>542</v>
      </c>
      <c r="C47" s="20"/>
      <c r="D47" s="20"/>
      <c r="E47" s="20"/>
      <c r="F47" s="21"/>
      <c r="G47" s="10">
        <v>900</v>
      </c>
    </row>
    <row r="48" spans="1:7" ht="9" customHeight="1" x14ac:dyDescent="0.2">
      <c r="A48" s="1" t="s">
        <v>543</v>
      </c>
      <c r="B48" s="19" t="s">
        <v>544</v>
      </c>
      <c r="C48" s="20"/>
      <c r="D48" s="20"/>
      <c r="E48" s="20"/>
      <c r="F48" s="21"/>
      <c r="G48" s="10">
        <v>900</v>
      </c>
    </row>
    <row r="49" spans="1:7" ht="26.1" customHeight="1" x14ac:dyDescent="0.2">
      <c r="A49" s="47" t="s">
        <v>545</v>
      </c>
      <c r="B49" s="48"/>
      <c r="C49" s="48"/>
      <c r="D49" s="48"/>
      <c r="E49" s="48"/>
      <c r="F49" s="48"/>
      <c r="G49" s="49"/>
    </row>
    <row r="50" spans="1:7" ht="12.95" customHeight="1" x14ac:dyDescent="0.2">
      <c r="A50" s="1" t="s">
        <v>111</v>
      </c>
      <c r="B50" s="53" t="s">
        <v>5</v>
      </c>
      <c r="C50" s="58"/>
      <c r="D50" s="58"/>
      <c r="E50" s="58"/>
      <c r="F50" s="54"/>
      <c r="G50" s="11" t="s">
        <v>182</v>
      </c>
    </row>
    <row r="51" spans="1:7" ht="9" customHeight="1" x14ac:dyDescent="0.2">
      <c r="A51" s="1" t="s">
        <v>546</v>
      </c>
      <c r="B51" s="22" t="s">
        <v>547</v>
      </c>
      <c r="C51" s="23"/>
      <c r="D51" s="23"/>
      <c r="E51" s="23"/>
      <c r="F51" s="24"/>
      <c r="G51" s="10">
        <v>3050</v>
      </c>
    </row>
    <row r="52" spans="1:7" ht="9" customHeight="1" x14ac:dyDescent="0.2">
      <c r="A52" s="1" t="s">
        <v>548</v>
      </c>
      <c r="B52" s="22" t="s">
        <v>549</v>
      </c>
      <c r="C52" s="23"/>
      <c r="D52" s="23"/>
      <c r="E52" s="23"/>
      <c r="F52" s="24"/>
      <c r="G52" s="10">
        <v>3590</v>
      </c>
    </row>
    <row r="53" spans="1:7" ht="9" customHeight="1" x14ac:dyDescent="0.2">
      <c r="A53" s="1" t="s">
        <v>550</v>
      </c>
      <c r="B53" s="22" t="s">
        <v>551</v>
      </c>
      <c r="C53" s="23"/>
      <c r="D53" s="23"/>
      <c r="E53" s="23"/>
      <c r="F53" s="24"/>
      <c r="G53" s="10">
        <v>3920</v>
      </c>
    </row>
    <row r="54" spans="1:7" ht="9" customHeight="1" x14ac:dyDescent="0.2">
      <c r="A54" s="1" t="s">
        <v>552</v>
      </c>
      <c r="B54" s="22" t="s">
        <v>553</v>
      </c>
      <c r="C54" s="23"/>
      <c r="D54" s="23"/>
      <c r="E54" s="23"/>
      <c r="F54" s="24"/>
      <c r="G54" s="10">
        <v>3050</v>
      </c>
    </row>
    <row r="55" spans="1:7" ht="9" customHeight="1" x14ac:dyDescent="0.2">
      <c r="A55" s="1" t="s">
        <v>554</v>
      </c>
      <c r="B55" s="22" t="s">
        <v>549</v>
      </c>
      <c r="C55" s="23"/>
      <c r="D55" s="23"/>
      <c r="E55" s="23"/>
      <c r="F55" s="24"/>
      <c r="G55" s="10">
        <v>3320</v>
      </c>
    </row>
    <row r="56" spans="1:7" ht="9" customHeight="1" x14ac:dyDescent="0.2">
      <c r="A56" s="1" t="s">
        <v>555</v>
      </c>
      <c r="B56" s="19" t="s">
        <v>556</v>
      </c>
      <c r="C56" s="20"/>
      <c r="D56" s="20"/>
      <c r="E56" s="20"/>
      <c r="F56" s="21"/>
      <c r="G56" s="10">
        <v>4390</v>
      </c>
    </row>
    <row r="57" spans="1:7" ht="9" customHeight="1" x14ac:dyDescent="0.2">
      <c r="A57" s="1" t="s">
        <v>557</v>
      </c>
      <c r="B57" s="19" t="s">
        <v>558</v>
      </c>
      <c r="C57" s="20"/>
      <c r="D57" s="20"/>
      <c r="E57" s="20"/>
      <c r="F57" s="21"/>
      <c r="G57" s="10">
        <v>2860</v>
      </c>
    </row>
    <row r="58" spans="1:7" ht="9" customHeight="1" x14ac:dyDescent="0.2">
      <c r="A58" s="1" t="s">
        <v>559</v>
      </c>
      <c r="B58" s="19" t="s">
        <v>560</v>
      </c>
      <c r="C58" s="20"/>
      <c r="D58" s="20"/>
      <c r="E58" s="20"/>
      <c r="F58" s="21"/>
      <c r="G58" s="10">
        <v>2860</v>
      </c>
    </row>
    <row r="59" spans="1:7" ht="9" customHeight="1" x14ac:dyDescent="0.2">
      <c r="A59" s="1" t="s">
        <v>561</v>
      </c>
      <c r="B59" s="22" t="s">
        <v>562</v>
      </c>
      <c r="C59" s="23"/>
      <c r="D59" s="23"/>
      <c r="E59" s="23"/>
      <c r="F59" s="24"/>
      <c r="G59" s="10">
        <v>200</v>
      </c>
    </row>
    <row r="60" spans="1:7" ht="9" customHeight="1" x14ac:dyDescent="0.2">
      <c r="A60" s="1" t="s">
        <v>563</v>
      </c>
      <c r="B60" s="22" t="s">
        <v>564</v>
      </c>
      <c r="C60" s="23"/>
      <c r="D60" s="23"/>
      <c r="E60" s="23"/>
      <c r="F60" s="24"/>
      <c r="G60" s="10">
        <v>860</v>
      </c>
    </row>
    <row r="61" spans="1:7" ht="9" customHeight="1" x14ac:dyDescent="0.2">
      <c r="A61" s="1" t="s">
        <v>565</v>
      </c>
      <c r="B61" s="22" t="s">
        <v>566</v>
      </c>
      <c r="C61" s="23"/>
      <c r="D61" s="23"/>
      <c r="E61" s="23"/>
      <c r="F61" s="24"/>
      <c r="G61" s="10">
        <v>1540</v>
      </c>
    </row>
    <row r="62" spans="1:7" ht="9" customHeight="1" x14ac:dyDescent="0.2">
      <c r="A62" s="1" t="s">
        <v>567</v>
      </c>
      <c r="B62" s="22" t="s">
        <v>568</v>
      </c>
      <c r="C62" s="23"/>
      <c r="D62" s="23"/>
      <c r="E62" s="23"/>
      <c r="F62" s="24"/>
      <c r="G62" s="10">
        <v>930</v>
      </c>
    </row>
    <row r="63" spans="1:7" ht="9" customHeight="1" x14ac:dyDescent="0.2">
      <c r="A63" s="1" t="s">
        <v>569</v>
      </c>
      <c r="B63" s="22" t="s">
        <v>570</v>
      </c>
      <c r="C63" s="23"/>
      <c r="D63" s="23"/>
      <c r="E63" s="23"/>
      <c r="F63" s="24"/>
      <c r="G63" s="10">
        <v>1590</v>
      </c>
    </row>
    <row r="64" spans="1:7" ht="9" customHeight="1" x14ac:dyDescent="0.2">
      <c r="A64" s="1" t="s">
        <v>571</v>
      </c>
      <c r="B64" s="22" t="s">
        <v>572</v>
      </c>
      <c r="C64" s="23"/>
      <c r="D64" s="23"/>
      <c r="E64" s="23"/>
      <c r="F64" s="24"/>
      <c r="G64" s="10">
        <v>968</v>
      </c>
    </row>
    <row r="65" spans="1:7" ht="9" customHeight="1" x14ac:dyDescent="0.2">
      <c r="A65" s="1" t="s">
        <v>573</v>
      </c>
      <c r="B65" s="22" t="s">
        <v>574</v>
      </c>
      <c r="C65" s="23"/>
      <c r="D65" s="23"/>
      <c r="E65" s="23"/>
      <c r="F65" s="24"/>
      <c r="G65" s="10">
        <v>1930</v>
      </c>
    </row>
    <row r="66" spans="1:7" ht="9" customHeight="1" x14ac:dyDescent="0.2">
      <c r="A66" s="1" t="s">
        <v>575</v>
      </c>
      <c r="B66" s="22" t="s">
        <v>576</v>
      </c>
      <c r="C66" s="23"/>
      <c r="D66" s="23"/>
      <c r="E66" s="23"/>
      <c r="F66" s="24"/>
      <c r="G66" s="10">
        <v>1595</v>
      </c>
    </row>
    <row r="67" spans="1:7" ht="9" customHeight="1" x14ac:dyDescent="0.2">
      <c r="A67" s="1" t="s">
        <v>577</v>
      </c>
      <c r="B67" s="22" t="s">
        <v>578</v>
      </c>
      <c r="C67" s="23"/>
      <c r="D67" s="23"/>
      <c r="E67" s="23"/>
      <c r="F67" s="24"/>
      <c r="G67" s="10">
        <v>1595</v>
      </c>
    </row>
    <row r="68" spans="1:7" ht="9" customHeight="1" x14ac:dyDescent="0.2">
      <c r="A68" s="1" t="s">
        <v>579</v>
      </c>
      <c r="B68" s="22" t="s">
        <v>580</v>
      </c>
      <c r="C68" s="23"/>
      <c r="D68" s="23"/>
      <c r="E68" s="23"/>
      <c r="F68" s="24"/>
      <c r="G68" s="10">
        <v>4190</v>
      </c>
    </row>
    <row r="69" spans="1:7" ht="9" customHeight="1" x14ac:dyDescent="0.2">
      <c r="A69" s="1" t="s">
        <v>581</v>
      </c>
      <c r="B69" s="22" t="s">
        <v>582</v>
      </c>
      <c r="C69" s="23"/>
      <c r="D69" s="23"/>
      <c r="E69" s="23"/>
      <c r="F69" s="24"/>
      <c r="G69" s="10">
        <v>4580</v>
      </c>
    </row>
    <row r="70" spans="1:7" ht="9" customHeight="1" x14ac:dyDescent="0.2">
      <c r="A70" s="1" t="s">
        <v>583</v>
      </c>
      <c r="B70" s="22" t="s">
        <v>584</v>
      </c>
      <c r="C70" s="23"/>
      <c r="D70" s="23"/>
      <c r="E70" s="23"/>
      <c r="F70" s="24"/>
      <c r="G70" s="10">
        <v>5190</v>
      </c>
    </row>
    <row r="71" spans="1:7" ht="9" customHeight="1" x14ac:dyDescent="0.2">
      <c r="A71" s="1" t="s">
        <v>585</v>
      </c>
      <c r="B71" s="22" t="s">
        <v>586</v>
      </c>
      <c r="C71" s="23"/>
      <c r="D71" s="23"/>
      <c r="E71" s="23"/>
      <c r="F71" s="24"/>
      <c r="G71" s="10">
        <v>5920</v>
      </c>
    </row>
    <row r="72" spans="1:7" ht="9" customHeight="1" x14ac:dyDescent="0.2">
      <c r="A72" s="1" t="s">
        <v>587</v>
      </c>
      <c r="B72" s="22" t="s">
        <v>588</v>
      </c>
      <c r="C72" s="23"/>
      <c r="D72" s="23"/>
      <c r="E72" s="23"/>
      <c r="F72" s="24"/>
      <c r="G72" s="10">
        <v>1460</v>
      </c>
    </row>
    <row r="73" spans="1:7" ht="9" customHeight="1" x14ac:dyDescent="0.2">
      <c r="A73" s="1" t="s">
        <v>589</v>
      </c>
      <c r="B73" s="19" t="s">
        <v>590</v>
      </c>
      <c r="C73" s="20"/>
      <c r="D73" s="20"/>
      <c r="E73" s="20"/>
      <c r="F73" s="21"/>
      <c r="G73" s="10">
        <v>3780</v>
      </c>
    </row>
    <row r="74" spans="1:7" ht="9" customHeight="1" x14ac:dyDescent="0.2">
      <c r="A74" s="1" t="s">
        <v>591</v>
      </c>
      <c r="B74" s="19" t="s">
        <v>592</v>
      </c>
      <c r="C74" s="20"/>
      <c r="D74" s="20"/>
      <c r="E74" s="20"/>
      <c r="F74" s="21"/>
      <c r="G74" s="10">
        <v>3780</v>
      </c>
    </row>
    <row r="75" spans="1:7" ht="9" customHeight="1" x14ac:dyDescent="0.2">
      <c r="A75" s="1" t="s">
        <v>593</v>
      </c>
      <c r="B75" s="19" t="s">
        <v>594</v>
      </c>
      <c r="C75" s="20"/>
      <c r="D75" s="20"/>
      <c r="E75" s="20"/>
      <c r="F75" s="21"/>
      <c r="G75" s="10">
        <v>1660</v>
      </c>
    </row>
    <row r="76" spans="1:7" ht="9" customHeight="1" x14ac:dyDescent="0.2">
      <c r="A76" s="1" t="s">
        <v>595</v>
      </c>
      <c r="B76" s="19" t="s">
        <v>596</v>
      </c>
      <c r="C76" s="20"/>
      <c r="D76" s="20"/>
      <c r="E76" s="20"/>
      <c r="F76" s="21"/>
      <c r="G76" s="10">
        <v>2000</v>
      </c>
    </row>
    <row r="77" spans="1:7" ht="9" customHeight="1" x14ac:dyDescent="0.2">
      <c r="A77" s="1" t="s">
        <v>597</v>
      </c>
      <c r="B77" s="22" t="s">
        <v>598</v>
      </c>
      <c r="C77" s="23"/>
      <c r="D77" s="23"/>
      <c r="E77" s="23"/>
      <c r="F77" s="24"/>
      <c r="G77" s="10">
        <v>280</v>
      </c>
    </row>
    <row r="78" spans="1:7" ht="9" customHeight="1" x14ac:dyDescent="0.2">
      <c r="A78" s="2" t="s">
        <v>599</v>
      </c>
      <c r="B78" s="19" t="s">
        <v>600</v>
      </c>
      <c r="C78" s="20"/>
      <c r="D78" s="20"/>
      <c r="E78" s="20"/>
      <c r="F78" s="21"/>
      <c r="G78" s="10">
        <v>6500</v>
      </c>
    </row>
    <row r="79" spans="1:7" ht="9" customHeight="1" x14ac:dyDescent="0.2">
      <c r="A79" s="2" t="s">
        <v>601</v>
      </c>
      <c r="B79" s="22" t="s">
        <v>602</v>
      </c>
      <c r="C79" s="23"/>
      <c r="D79" s="23"/>
      <c r="E79" s="23"/>
      <c r="F79" s="24"/>
      <c r="G79" s="10">
        <v>10300</v>
      </c>
    </row>
    <row r="80" spans="1:7" ht="9" customHeight="1" x14ac:dyDescent="0.2">
      <c r="A80" s="2" t="s">
        <v>603</v>
      </c>
      <c r="B80" s="22" t="s">
        <v>604</v>
      </c>
      <c r="C80" s="23"/>
      <c r="D80" s="23"/>
      <c r="E80" s="23"/>
      <c r="F80" s="24"/>
      <c r="G80" s="10">
        <v>6300</v>
      </c>
    </row>
    <row r="81" spans="1:7" ht="9" customHeight="1" x14ac:dyDescent="0.2">
      <c r="A81" s="2" t="s">
        <v>605</v>
      </c>
      <c r="B81" s="22" t="s">
        <v>606</v>
      </c>
      <c r="C81" s="23"/>
      <c r="D81" s="23"/>
      <c r="E81" s="23"/>
      <c r="F81" s="24"/>
      <c r="G81" s="10">
        <v>6300</v>
      </c>
    </row>
    <row r="82" spans="1:7" ht="9" customHeight="1" x14ac:dyDescent="0.2">
      <c r="A82" s="3" t="s">
        <v>607</v>
      </c>
      <c r="B82" s="22" t="s">
        <v>608</v>
      </c>
      <c r="C82" s="23"/>
      <c r="D82" s="23"/>
      <c r="E82" s="23"/>
      <c r="F82" s="24"/>
      <c r="G82" s="10">
        <v>8300</v>
      </c>
    </row>
    <row r="83" spans="1:7" ht="24.95" customHeight="1" x14ac:dyDescent="0.2">
      <c r="A83" s="47" t="s">
        <v>609</v>
      </c>
      <c r="B83" s="48"/>
      <c r="C83" s="48"/>
      <c r="D83" s="48"/>
      <c r="E83" s="48"/>
      <c r="F83" s="48"/>
      <c r="G83" s="49"/>
    </row>
    <row r="84" spans="1:7" ht="9" customHeight="1" x14ac:dyDescent="0.2">
      <c r="A84" s="1" t="s">
        <v>610</v>
      </c>
      <c r="B84" s="22" t="s">
        <v>611</v>
      </c>
      <c r="C84" s="23"/>
      <c r="D84" s="23"/>
      <c r="E84" s="23"/>
      <c r="F84" s="24"/>
      <c r="G84" s="10">
        <v>1730</v>
      </c>
    </row>
    <row r="85" spans="1:7" ht="9" customHeight="1" x14ac:dyDescent="0.2">
      <c r="A85" s="1" t="s">
        <v>612</v>
      </c>
      <c r="B85" s="22" t="s">
        <v>613</v>
      </c>
      <c r="C85" s="23"/>
      <c r="D85" s="23"/>
      <c r="E85" s="23"/>
      <c r="F85" s="24"/>
      <c r="G85" s="10">
        <v>1660</v>
      </c>
    </row>
    <row r="86" spans="1:7" ht="9" customHeight="1" x14ac:dyDescent="0.2">
      <c r="A86" s="1" t="s">
        <v>614</v>
      </c>
      <c r="B86" s="22" t="s">
        <v>615</v>
      </c>
      <c r="C86" s="23"/>
      <c r="D86" s="23"/>
      <c r="E86" s="23"/>
      <c r="F86" s="24"/>
      <c r="G86" s="10">
        <v>3050</v>
      </c>
    </row>
    <row r="87" spans="1:7" ht="9" customHeight="1" x14ac:dyDescent="0.2">
      <c r="A87" s="1" t="s">
        <v>616</v>
      </c>
      <c r="B87" s="22" t="s">
        <v>617</v>
      </c>
      <c r="C87" s="23"/>
      <c r="D87" s="23"/>
      <c r="E87" s="23"/>
      <c r="F87" s="24"/>
      <c r="G87" s="10">
        <v>3730</v>
      </c>
    </row>
    <row r="88" spans="1:7" ht="9" customHeight="1" x14ac:dyDescent="0.2">
      <c r="A88" s="1" t="s">
        <v>618</v>
      </c>
      <c r="B88" s="22" t="s">
        <v>619</v>
      </c>
      <c r="C88" s="23"/>
      <c r="D88" s="23"/>
      <c r="E88" s="23"/>
      <c r="F88" s="24"/>
      <c r="G88" s="10">
        <v>3850</v>
      </c>
    </row>
    <row r="89" spans="1:7" ht="9" customHeight="1" x14ac:dyDescent="0.2">
      <c r="A89" s="1" t="s">
        <v>620</v>
      </c>
      <c r="B89" s="22" t="s">
        <v>621</v>
      </c>
      <c r="C89" s="23"/>
      <c r="D89" s="23"/>
      <c r="E89" s="23"/>
      <c r="F89" s="24"/>
      <c r="G89" s="10">
        <v>9300</v>
      </c>
    </row>
    <row r="90" spans="1:7" ht="9" customHeight="1" x14ac:dyDescent="0.2">
      <c r="A90" s="1" t="s">
        <v>622</v>
      </c>
      <c r="B90" s="22" t="s">
        <v>623</v>
      </c>
      <c r="C90" s="23"/>
      <c r="D90" s="23"/>
      <c r="E90" s="23"/>
      <c r="F90" s="24"/>
      <c r="G90" s="10">
        <v>3730</v>
      </c>
    </row>
    <row r="91" spans="1:7" ht="9" customHeight="1" x14ac:dyDescent="0.2">
      <c r="A91" s="1" t="s">
        <v>624</v>
      </c>
      <c r="B91" s="22" t="s">
        <v>625</v>
      </c>
      <c r="C91" s="23"/>
      <c r="D91" s="23"/>
      <c r="E91" s="23"/>
      <c r="F91" s="24"/>
      <c r="G91" s="10">
        <v>3730</v>
      </c>
    </row>
    <row r="92" spans="1:7" ht="9" customHeight="1" x14ac:dyDescent="0.2">
      <c r="A92" s="1" t="s">
        <v>626</v>
      </c>
      <c r="B92" s="19" t="s">
        <v>627</v>
      </c>
      <c r="C92" s="20"/>
      <c r="D92" s="20"/>
      <c r="E92" s="20"/>
      <c r="F92" s="21"/>
      <c r="G92" s="10">
        <v>7500</v>
      </c>
    </row>
    <row r="93" spans="1:7" ht="9" customHeight="1" x14ac:dyDescent="0.2">
      <c r="A93" s="1" t="s">
        <v>628</v>
      </c>
      <c r="B93" s="22" t="s">
        <v>629</v>
      </c>
      <c r="C93" s="23"/>
      <c r="D93" s="23"/>
      <c r="E93" s="23"/>
      <c r="F93" s="24"/>
      <c r="G93" s="10">
        <v>5000</v>
      </c>
    </row>
    <row r="94" spans="1:7" ht="9" customHeight="1" x14ac:dyDescent="0.2">
      <c r="A94" s="1" t="s">
        <v>630</v>
      </c>
      <c r="B94" s="22" t="s">
        <v>631</v>
      </c>
      <c r="C94" s="23"/>
      <c r="D94" s="23"/>
      <c r="E94" s="23"/>
      <c r="F94" s="24"/>
      <c r="G94" s="10">
        <v>1200</v>
      </c>
    </row>
    <row r="95" spans="1:7" ht="9" customHeight="1" x14ac:dyDescent="0.2">
      <c r="A95" s="1" t="s">
        <v>632</v>
      </c>
      <c r="B95" s="22" t="s">
        <v>633</v>
      </c>
      <c r="C95" s="23"/>
      <c r="D95" s="23"/>
      <c r="E95" s="23"/>
      <c r="F95" s="24"/>
      <c r="G95" s="10">
        <v>10600</v>
      </c>
    </row>
    <row r="96" spans="1:7" ht="9" customHeight="1" x14ac:dyDescent="0.2">
      <c r="A96" s="1" t="s">
        <v>634</v>
      </c>
      <c r="B96" s="22" t="s">
        <v>635</v>
      </c>
      <c r="C96" s="23"/>
      <c r="D96" s="23"/>
      <c r="E96" s="23"/>
      <c r="F96" s="24"/>
      <c r="G96" s="10">
        <v>15300</v>
      </c>
    </row>
    <row r="97" spans="1:7" ht="9" customHeight="1" x14ac:dyDescent="0.2">
      <c r="A97" s="2" t="s">
        <v>636</v>
      </c>
      <c r="B97" s="22" t="s">
        <v>637</v>
      </c>
      <c r="C97" s="23"/>
      <c r="D97" s="23"/>
      <c r="E97" s="23"/>
      <c r="F97" s="24"/>
      <c r="G97" s="10">
        <v>1400</v>
      </c>
    </row>
    <row r="98" spans="1:7" ht="9" customHeight="1" x14ac:dyDescent="0.2">
      <c r="A98" s="2" t="s">
        <v>638</v>
      </c>
      <c r="B98" s="22" t="s">
        <v>639</v>
      </c>
      <c r="C98" s="23"/>
      <c r="D98" s="23"/>
      <c r="E98" s="23"/>
      <c r="F98" s="24"/>
      <c r="G98" s="10">
        <v>1200</v>
      </c>
    </row>
    <row r="99" spans="1:7" ht="9" customHeight="1" x14ac:dyDescent="0.2">
      <c r="A99" s="2" t="s">
        <v>640</v>
      </c>
      <c r="B99" s="22" t="s">
        <v>641</v>
      </c>
      <c r="C99" s="23"/>
      <c r="D99" s="23"/>
      <c r="E99" s="23"/>
      <c r="F99" s="24"/>
      <c r="G99" s="10">
        <v>330</v>
      </c>
    </row>
    <row r="100" spans="1:7" ht="27" customHeight="1" x14ac:dyDescent="0.2">
      <c r="A100" s="47" t="s">
        <v>642</v>
      </c>
      <c r="B100" s="48"/>
      <c r="C100" s="48"/>
      <c r="D100" s="48"/>
      <c r="E100" s="48"/>
      <c r="F100" s="48"/>
      <c r="G100" s="49"/>
    </row>
    <row r="101" spans="1:7" ht="12.95" customHeight="1" x14ac:dyDescent="0.2">
      <c r="A101" s="1" t="s">
        <v>111</v>
      </c>
      <c r="B101" s="53" t="s">
        <v>5</v>
      </c>
      <c r="C101" s="58"/>
      <c r="D101" s="58"/>
      <c r="E101" s="58"/>
      <c r="F101" s="54"/>
      <c r="G101" s="11" t="s">
        <v>182</v>
      </c>
    </row>
    <row r="102" spans="1:7" ht="9" customHeight="1" x14ac:dyDescent="0.2">
      <c r="A102" s="1" t="s">
        <v>643</v>
      </c>
      <c r="B102" s="22" t="s">
        <v>644</v>
      </c>
      <c r="C102" s="23"/>
      <c r="D102" s="23"/>
      <c r="E102" s="23"/>
      <c r="F102" s="24"/>
      <c r="G102" s="10">
        <v>3050</v>
      </c>
    </row>
    <row r="103" spans="1:7" ht="9" customHeight="1" x14ac:dyDescent="0.2">
      <c r="A103" s="1" t="s">
        <v>645</v>
      </c>
      <c r="B103" s="22" t="s">
        <v>646</v>
      </c>
      <c r="C103" s="23"/>
      <c r="D103" s="23"/>
      <c r="E103" s="23"/>
      <c r="F103" s="24"/>
      <c r="G103" s="10">
        <v>2250</v>
      </c>
    </row>
    <row r="104" spans="1:7" ht="9" customHeight="1" x14ac:dyDescent="0.2">
      <c r="A104" s="1" t="s">
        <v>647</v>
      </c>
      <c r="B104" s="22" t="s">
        <v>648</v>
      </c>
      <c r="C104" s="23"/>
      <c r="D104" s="23"/>
      <c r="E104" s="23"/>
      <c r="F104" s="24"/>
      <c r="G104" s="10">
        <v>7700</v>
      </c>
    </row>
    <row r="105" spans="1:7" ht="9" customHeight="1" x14ac:dyDescent="0.2">
      <c r="A105" s="1" t="s">
        <v>649</v>
      </c>
      <c r="B105" s="22" t="s">
        <v>650</v>
      </c>
      <c r="C105" s="23"/>
      <c r="D105" s="23"/>
      <c r="E105" s="23"/>
      <c r="F105" s="24"/>
      <c r="G105" s="10">
        <v>3120</v>
      </c>
    </row>
    <row r="106" spans="1:7" ht="9" customHeight="1" x14ac:dyDescent="0.2">
      <c r="A106" s="1" t="s">
        <v>651</v>
      </c>
      <c r="B106" s="22" t="s">
        <v>652</v>
      </c>
      <c r="C106" s="23"/>
      <c r="D106" s="23"/>
      <c r="E106" s="23"/>
      <c r="F106" s="24"/>
      <c r="G106" s="10">
        <v>2120</v>
      </c>
    </row>
    <row r="107" spans="1:7" ht="9" customHeight="1" x14ac:dyDescent="0.2">
      <c r="A107" s="1" t="s">
        <v>653</v>
      </c>
      <c r="B107" s="22" t="s">
        <v>654</v>
      </c>
      <c r="C107" s="23"/>
      <c r="D107" s="23"/>
      <c r="E107" s="23"/>
      <c r="F107" s="24"/>
      <c r="G107" s="10">
        <v>1460</v>
      </c>
    </row>
    <row r="108" spans="1:7" ht="9" customHeight="1" x14ac:dyDescent="0.2">
      <c r="A108" s="1" t="s">
        <v>655</v>
      </c>
      <c r="B108" s="22" t="s">
        <v>656</v>
      </c>
      <c r="C108" s="23"/>
      <c r="D108" s="23"/>
      <c r="E108" s="23"/>
      <c r="F108" s="24"/>
      <c r="G108" s="10">
        <v>1720</v>
      </c>
    </row>
    <row r="109" spans="1:7" ht="9" customHeight="1" x14ac:dyDescent="0.2">
      <c r="A109" s="1" t="s">
        <v>657</v>
      </c>
      <c r="B109" s="22" t="s">
        <v>658</v>
      </c>
      <c r="C109" s="23"/>
      <c r="D109" s="23"/>
      <c r="E109" s="23"/>
      <c r="F109" s="24"/>
      <c r="G109" s="10">
        <v>1860</v>
      </c>
    </row>
    <row r="110" spans="1:7" ht="9" customHeight="1" x14ac:dyDescent="0.2">
      <c r="A110" s="1" t="s">
        <v>659</v>
      </c>
      <c r="B110" s="22" t="s">
        <v>660</v>
      </c>
      <c r="C110" s="23"/>
      <c r="D110" s="23"/>
      <c r="E110" s="23"/>
      <c r="F110" s="24"/>
      <c r="G110" s="10">
        <v>3730</v>
      </c>
    </row>
    <row r="111" spans="1:7" ht="9" customHeight="1" x14ac:dyDescent="0.2">
      <c r="A111" s="1" t="s">
        <v>661</v>
      </c>
      <c r="B111" s="22" t="s">
        <v>662</v>
      </c>
      <c r="C111" s="23"/>
      <c r="D111" s="23"/>
      <c r="E111" s="23"/>
      <c r="F111" s="24"/>
      <c r="G111" s="10">
        <v>3060</v>
      </c>
    </row>
    <row r="112" spans="1:7" ht="9" customHeight="1" x14ac:dyDescent="0.2">
      <c r="A112" s="1" t="s">
        <v>663</v>
      </c>
      <c r="B112" s="22" t="s">
        <v>664</v>
      </c>
      <c r="C112" s="23"/>
      <c r="D112" s="23"/>
      <c r="E112" s="23"/>
      <c r="F112" s="24"/>
      <c r="G112" s="10">
        <v>7780</v>
      </c>
    </row>
    <row r="113" spans="1:7" ht="9" customHeight="1" x14ac:dyDescent="0.2">
      <c r="A113" s="2" t="s">
        <v>665</v>
      </c>
      <c r="B113" s="22" t="s">
        <v>666</v>
      </c>
      <c r="C113" s="23"/>
      <c r="D113" s="23"/>
      <c r="E113" s="23"/>
      <c r="F113" s="24"/>
      <c r="G113" s="10">
        <v>800</v>
      </c>
    </row>
  </sheetData>
  <mergeCells count="110">
    <mergeCell ref="A1:G1"/>
    <mergeCell ref="A2:E2"/>
    <mergeCell ref="F2:G2"/>
    <mergeCell ref="A4:A6"/>
    <mergeCell ref="B4:B6"/>
    <mergeCell ref="G4:G6"/>
    <mergeCell ref="A7:A10"/>
    <mergeCell ref="B7:B10"/>
    <mergeCell ref="G7:G10"/>
    <mergeCell ref="A11:A14"/>
    <mergeCell ref="B11:B14"/>
    <mergeCell ref="G11:G14"/>
    <mergeCell ref="A15:A18"/>
    <mergeCell ref="B15:B18"/>
    <mergeCell ref="G15:G18"/>
    <mergeCell ref="A19:G19"/>
    <mergeCell ref="B20:F20"/>
    <mergeCell ref="B21:F21"/>
    <mergeCell ref="A22:G22"/>
    <mergeCell ref="A23:G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A49:G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A83:G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A100:G100"/>
    <mergeCell ref="B101:F101"/>
    <mergeCell ref="B102:F102"/>
    <mergeCell ref="B112:F112"/>
    <mergeCell ref="B113:F113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Распашные</vt:lpstr>
      <vt:lpstr>откатные</vt:lpstr>
      <vt:lpstr>Table 3</vt:lpstr>
      <vt:lpstr>Table 4</vt:lpstr>
      <vt:lpstr>шлагбаумы</vt:lpstr>
      <vt:lpstr>Table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&lt;CFF0E0E9F12DEBE8F1F220C0E2F2EEECE0F2E8EAE020E4EBFF20E2EEF0EEF220E820F8EBE0E3E1E0F3ECFB2032303136202831292E786C73&gt;</dc:title>
  <dc:creator>lzadayannaya</dc:creator>
  <cp:lastModifiedBy>Сергей Данилов</cp:lastModifiedBy>
  <cp:lastPrinted>2016-12-08T10:15:06Z</cp:lastPrinted>
  <dcterms:created xsi:type="dcterms:W3CDTF">2016-12-08T08:29:15Z</dcterms:created>
  <dcterms:modified xsi:type="dcterms:W3CDTF">2016-12-08T10:15:40Z</dcterms:modified>
</cp:coreProperties>
</file>